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60" windowHeight="6750"/>
  </bookViews>
  <sheets>
    <sheet name="市区町村別すべての事故（１２月末）" sheetId="1" r:id="rId1"/>
    <sheet name="市区町村別すべての事故（１２月中）" sheetId="2" r:id="rId2"/>
    <sheet name="市区町村別高齢者関連（１２月末）" sheetId="3" r:id="rId3"/>
    <sheet name="市区町村別高齢者関連（１２月中）" sheetId="4" r:id="rId4"/>
    <sheet name="市区町村別自転車関連（１２月末）" sheetId="5" r:id="rId5"/>
    <sheet name="市区町村別自転車関連（１２月中）" sheetId="6" r:id="rId6"/>
    <sheet name="市区町村別歩行者関連（１２月末）" sheetId="7" r:id="rId7"/>
    <sheet name="市区町村別子供関連（１２月末）" sheetId="8" r:id="rId8"/>
    <sheet name="市区町村別年齢関連（１２月末）" sheetId="9" r:id="rId9"/>
    <sheet name="市区町村別１当高齢者運転（１２月末）" sheetId="10" r:id="rId10"/>
  </sheets>
  <definedNames>
    <definedName name="_xlnm.Print_Area" localSheetId="0">'市区町村別すべての事故（１２月末）'!$A$5:$W$97</definedName>
    <definedName name="_xlnm.Print_Titles" localSheetId="0">'市区町村別すべての事故（１２月末）'!$1:$4</definedName>
    <definedName name="市町村ＩＤ">#REF!</definedName>
    <definedName name="所属Ｉ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7" i="10" l="1"/>
  <c r="A96" i="10"/>
  <c r="A95" i="10"/>
  <c r="R94" i="10"/>
  <c r="Q94" i="10"/>
  <c r="S94" i="10" s="1"/>
  <c r="P94" i="10"/>
  <c r="F94" i="10"/>
  <c r="E94" i="10"/>
  <c r="G94" i="10" s="1"/>
  <c r="R93" i="10"/>
  <c r="Q93" i="10"/>
  <c r="S93" i="10" s="1"/>
  <c r="P93" i="10"/>
  <c r="F93" i="10"/>
  <c r="F91" i="10" s="1"/>
  <c r="E93" i="10"/>
  <c r="R92" i="10"/>
  <c r="Q92" i="10"/>
  <c r="Q91" i="10" s="1"/>
  <c r="S91" i="10" s="1"/>
  <c r="P92" i="10"/>
  <c r="F92" i="10"/>
  <c r="E92" i="10"/>
  <c r="E91" i="10" s="1"/>
  <c r="W91" i="10"/>
  <c r="V91" i="10"/>
  <c r="U91" i="10"/>
  <c r="T91" i="10"/>
  <c r="R91" i="10"/>
  <c r="O91" i="10"/>
  <c r="N91" i="10"/>
  <c r="P91" i="10" s="1"/>
  <c r="M91" i="10"/>
  <c r="L91" i="10"/>
  <c r="K91" i="10"/>
  <c r="J91" i="10"/>
  <c r="I91" i="10"/>
  <c r="H91" i="10"/>
  <c r="R90" i="10"/>
  <c r="Q90" i="10"/>
  <c r="Q88" i="10" s="1"/>
  <c r="S88" i="10" s="1"/>
  <c r="P90" i="10"/>
  <c r="F90" i="10"/>
  <c r="E90" i="10"/>
  <c r="E88" i="10" s="1"/>
  <c r="G88" i="10" s="1"/>
  <c r="R89" i="10"/>
  <c r="R88" i="10" s="1"/>
  <c r="Q89" i="10"/>
  <c r="S89" i="10" s="1"/>
  <c r="P89" i="10"/>
  <c r="F89" i="10"/>
  <c r="F88" i="10" s="1"/>
  <c r="E89" i="10"/>
  <c r="W88" i="10"/>
  <c r="V88" i="10"/>
  <c r="U88" i="10"/>
  <c r="T88" i="10"/>
  <c r="O88" i="10"/>
  <c r="N88" i="10"/>
  <c r="M88" i="10"/>
  <c r="L88" i="10"/>
  <c r="K88" i="10"/>
  <c r="J88" i="10"/>
  <c r="I88" i="10"/>
  <c r="H88" i="10"/>
  <c r="R87" i="10"/>
  <c r="Q87" i="10"/>
  <c r="P87" i="10"/>
  <c r="F87" i="10"/>
  <c r="E87" i="10"/>
  <c r="G87" i="10" s="1"/>
  <c r="R86" i="10"/>
  <c r="Q86" i="10"/>
  <c r="S86" i="10" s="1"/>
  <c r="P86" i="10"/>
  <c r="F86" i="10"/>
  <c r="E86" i="10"/>
  <c r="G86" i="10" s="1"/>
  <c r="R85" i="10"/>
  <c r="Q85" i="10"/>
  <c r="P85" i="10"/>
  <c r="F85" i="10"/>
  <c r="E85" i="10"/>
  <c r="G85" i="10" s="1"/>
  <c r="R84" i="10"/>
  <c r="Q84" i="10"/>
  <c r="S84" i="10" s="1"/>
  <c r="P84" i="10"/>
  <c r="F84" i="10"/>
  <c r="E84" i="10"/>
  <c r="G84" i="10" s="1"/>
  <c r="R83" i="10"/>
  <c r="Q83" i="10"/>
  <c r="P83" i="10"/>
  <c r="F83" i="10"/>
  <c r="E83" i="10"/>
  <c r="G83" i="10" s="1"/>
  <c r="R82" i="10"/>
  <c r="Q82" i="10"/>
  <c r="S82" i="10" s="1"/>
  <c r="P82" i="10"/>
  <c r="F82" i="10"/>
  <c r="E82" i="10"/>
  <c r="G82" i="10" s="1"/>
  <c r="R81" i="10"/>
  <c r="R80" i="10" s="1"/>
  <c r="Q81" i="10"/>
  <c r="P81" i="10"/>
  <c r="F81" i="10"/>
  <c r="F80" i="10" s="1"/>
  <c r="E81" i="10"/>
  <c r="G81" i="10" s="1"/>
  <c r="W80" i="10"/>
  <c r="V80" i="10"/>
  <c r="U80" i="10"/>
  <c r="T80" i="10"/>
  <c r="Q80" i="10"/>
  <c r="S80" i="10" s="1"/>
  <c r="O80" i="10"/>
  <c r="N80" i="10"/>
  <c r="P80" i="10" s="1"/>
  <c r="M80" i="10"/>
  <c r="L80" i="10"/>
  <c r="K80" i="10"/>
  <c r="J80" i="10"/>
  <c r="I80" i="10"/>
  <c r="H80" i="10"/>
  <c r="E80" i="10"/>
  <c r="G80" i="10" s="1"/>
  <c r="R79" i="10"/>
  <c r="Q79" i="10"/>
  <c r="S79" i="10" s="1"/>
  <c r="P79" i="10"/>
  <c r="F79" i="10"/>
  <c r="E79" i="10"/>
  <c r="R78" i="10"/>
  <c r="Q78" i="10"/>
  <c r="S78" i="10" s="1"/>
  <c r="P78" i="10"/>
  <c r="F78" i="10"/>
  <c r="E78" i="10"/>
  <c r="G78" i="10" s="1"/>
  <c r="R77" i="10"/>
  <c r="Q77" i="10"/>
  <c r="S77" i="10" s="1"/>
  <c r="P77" i="10"/>
  <c r="F77" i="10"/>
  <c r="E77" i="10"/>
  <c r="R76" i="10"/>
  <c r="Q76" i="10"/>
  <c r="Q74" i="10" s="1"/>
  <c r="S74" i="10" s="1"/>
  <c r="P76" i="10"/>
  <c r="F76" i="10"/>
  <c r="E76" i="10"/>
  <c r="E74" i="10" s="1"/>
  <c r="G74" i="10" s="1"/>
  <c r="R75" i="10"/>
  <c r="R74" i="10" s="1"/>
  <c r="Q75" i="10"/>
  <c r="S75" i="10" s="1"/>
  <c r="P75" i="10"/>
  <c r="F75" i="10"/>
  <c r="F74" i="10" s="1"/>
  <c r="E75" i="10"/>
  <c r="W74" i="10"/>
  <c r="V74" i="10"/>
  <c r="U74" i="10"/>
  <c r="T74" i="10"/>
  <c r="O74" i="10"/>
  <c r="N74" i="10"/>
  <c r="M74" i="10"/>
  <c r="L74" i="10"/>
  <c r="K74" i="10"/>
  <c r="J74" i="10"/>
  <c r="I74" i="10"/>
  <c r="H74" i="10"/>
  <c r="R73" i="10"/>
  <c r="Q73" i="10"/>
  <c r="P73" i="10"/>
  <c r="F73" i="10"/>
  <c r="E73" i="10"/>
  <c r="G73" i="10" s="1"/>
  <c r="R72" i="10"/>
  <c r="Q72" i="10"/>
  <c r="S72" i="10" s="1"/>
  <c r="P72" i="10"/>
  <c r="F72" i="10"/>
  <c r="E72" i="10"/>
  <c r="G72" i="10" s="1"/>
  <c r="R71" i="10"/>
  <c r="R70" i="10" s="1"/>
  <c r="R55" i="10" s="1"/>
  <c r="Q71" i="10"/>
  <c r="P71" i="10"/>
  <c r="F71" i="10"/>
  <c r="F70" i="10" s="1"/>
  <c r="E71" i="10"/>
  <c r="G71" i="10" s="1"/>
  <c r="W70" i="10"/>
  <c r="V70" i="10"/>
  <c r="U70" i="10"/>
  <c r="T70" i="10"/>
  <c r="Q70" i="10"/>
  <c r="S70" i="10" s="1"/>
  <c r="O70" i="10"/>
  <c r="N70" i="10"/>
  <c r="P70" i="10" s="1"/>
  <c r="M70" i="10"/>
  <c r="L70" i="10"/>
  <c r="K70" i="10"/>
  <c r="J70" i="10"/>
  <c r="I70" i="10"/>
  <c r="H70" i="10"/>
  <c r="E70" i="10"/>
  <c r="G70" i="10" s="1"/>
  <c r="R69" i="10"/>
  <c r="Q69" i="10"/>
  <c r="S69" i="10" s="1"/>
  <c r="P69" i="10"/>
  <c r="F69" i="10"/>
  <c r="E69" i="10"/>
  <c r="R68" i="10"/>
  <c r="Q68" i="10"/>
  <c r="S68" i="10" s="1"/>
  <c r="P68" i="10"/>
  <c r="F68" i="10"/>
  <c r="E68" i="10"/>
  <c r="G68" i="10" s="1"/>
  <c r="R67" i="10"/>
  <c r="Q67" i="10"/>
  <c r="S67" i="10" s="1"/>
  <c r="P67" i="10"/>
  <c r="F67" i="10"/>
  <c r="F65" i="10" s="1"/>
  <c r="E67" i="10"/>
  <c r="R66" i="10"/>
  <c r="Q66" i="10"/>
  <c r="Q65" i="10" s="1"/>
  <c r="S65" i="10" s="1"/>
  <c r="P66" i="10"/>
  <c r="F66" i="10"/>
  <c r="E66" i="10"/>
  <c r="E65" i="10" s="1"/>
  <c r="W65" i="10"/>
  <c r="V65" i="10"/>
  <c r="U65" i="10"/>
  <c r="T65" i="10"/>
  <c r="R65" i="10"/>
  <c r="O65" i="10"/>
  <c r="N65" i="10"/>
  <c r="P65" i="10" s="1"/>
  <c r="M65" i="10"/>
  <c r="L65" i="10"/>
  <c r="K65" i="10"/>
  <c r="J65" i="10"/>
  <c r="I65" i="10"/>
  <c r="H65" i="10"/>
  <c r="R64" i="10"/>
  <c r="Q64" i="10"/>
  <c r="S64" i="10" s="1"/>
  <c r="P64" i="10"/>
  <c r="F64" i="10"/>
  <c r="E64" i="10"/>
  <c r="G64" i="10" s="1"/>
  <c r="R63" i="10"/>
  <c r="Q63" i="10"/>
  <c r="S63" i="10" s="1"/>
  <c r="P63" i="10"/>
  <c r="F63" i="10"/>
  <c r="E63" i="10"/>
  <c r="R62" i="10"/>
  <c r="Q62" i="10"/>
  <c r="S62" i="10" s="1"/>
  <c r="P62" i="10"/>
  <c r="F62" i="10"/>
  <c r="E62" i="10"/>
  <c r="G62" i="10" s="1"/>
  <c r="R61" i="10"/>
  <c r="Q61" i="10"/>
  <c r="S61" i="10" s="1"/>
  <c r="P61" i="10"/>
  <c r="F61" i="10"/>
  <c r="E61" i="10"/>
  <c r="R60" i="10"/>
  <c r="Q60" i="10"/>
  <c r="S60" i="10" s="1"/>
  <c r="P60" i="10"/>
  <c r="F60" i="10"/>
  <c r="E60" i="10"/>
  <c r="G60" i="10" s="1"/>
  <c r="R59" i="10"/>
  <c r="Q59" i="10"/>
  <c r="S59" i="10" s="1"/>
  <c r="P59" i="10"/>
  <c r="F59" i="10"/>
  <c r="F57" i="10" s="1"/>
  <c r="F55" i="10" s="1"/>
  <c r="E59" i="10"/>
  <c r="R58" i="10"/>
  <c r="Q58" i="10"/>
  <c r="Q57" i="10" s="1"/>
  <c r="S57" i="10" s="1"/>
  <c r="P58" i="10"/>
  <c r="F58" i="10"/>
  <c r="E58" i="10"/>
  <c r="E57" i="10" s="1"/>
  <c r="W57" i="10"/>
  <c r="V57" i="10"/>
  <c r="V55" i="10" s="1"/>
  <c r="U57" i="10"/>
  <c r="T57" i="10"/>
  <c r="R57" i="10"/>
  <c r="O57" i="10"/>
  <c r="N57" i="10"/>
  <c r="N55" i="10" s="1"/>
  <c r="M57" i="10"/>
  <c r="L57" i="10"/>
  <c r="K57" i="10"/>
  <c r="J57" i="10"/>
  <c r="J55" i="10" s="1"/>
  <c r="I57" i="10"/>
  <c r="H57" i="10"/>
  <c r="R56" i="10"/>
  <c r="Q56" i="10"/>
  <c r="P56" i="10"/>
  <c r="F56" i="10"/>
  <c r="E56" i="10"/>
  <c r="T55" i="10"/>
  <c r="L55" i="10"/>
  <c r="H55" i="10"/>
  <c r="R52" i="10"/>
  <c r="Q52" i="10"/>
  <c r="S52" i="10" s="1"/>
  <c r="P52" i="10"/>
  <c r="F52" i="10"/>
  <c r="E52" i="10"/>
  <c r="G52" i="10" s="1"/>
  <c r="R51" i="10"/>
  <c r="Q51" i="10"/>
  <c r="S51" i="10" s="1"/>
  <c r="P51" i="10"/>
  <c r="F51" i="10"/>
  <c r="E51" i="10"/>
  <c r="R50" i="10"/>
  <c r="Q50" i="10"/>
  <c r="S50" i="10" s="1"/>
  <c r="P50" i="10"/>
  <c r="F50" i="10"/>
  <c r="E50" i="10"/>
  <c r="G50" i="10" s="1"/>
  <c r="R49" i="10"/>
  <c r="Q49" i="10"/>
  <c r="S49" i="10" s="1"/>
  <c r="P49" i="10"/>
  <c r="F49" i="10"/>
  <c r="E49" i="10"/>
  <c r="R48" i="10"/>
  <c r="Q48" i="10"/>
  <c r="S48" i="10" s="1"/>
  <c r="P48" i="10"/>
  <c r="F48" i="10"/>
  <c r="E48" i="10"/>
  <c r="G48" i="10" s="1"/>
  <c r="R47" i="10"/>
  <c r="Q47" i="10"/>
  <c r="S47" i="10" s="1"/>
  <c r="P47" i="10"/>
  <c r="F47" i="10"/>
  <c r="E47" i="10"/>
  <c r="R46" i="10"/>
  <c r="Q46" i="10"/>
  <c r="S46" i="10" s="1"/>
  <c r="P46" i="10"/>
  <c r="F46" i="10"/>
  <c r="E46" i="10"/>
  <c r="G46" i="10" s="1"/>
  <c r="R45" i="10"/>
  <c r="Q45" i="10"/>
  <c r="S45" i="10" s="1"/>
  <c r="P45" i="10"/>
  <c r="F45" i="10"/>
  <c r="E45" i="10"/>
  <c r="R44" i="10"/>
  <c r="Q44" i="10"/>
  <c r="S44" i="10" s="1"/>
  <c r="P44" i="10"/>
  <c r="F44" i="10"/>
  <c r="E44" i="10"/>
  <c r="G44" i="10" s="1"/>
  <c r="R43" i="10"/>
  <c r="Q43" i="10"/>
  <c r="S43" i="10" s="1"/>
  <c r="P43" i="10"/>
  <c r="F43" i="10"/>
  <c r="E43" i="10"/>
  <c r="R42" i="10"/>
  <c r="Q42" i="10"/>
  <c r="S42" i="10" s="1"/>
  <c r="P42" i="10"/>
  <c r="F42" i="10"/>
  <c r="E42" i="10"/>
  <c r="G42" i="10" s="1"/>
  <c r="R41" i="10"/>
  <c r="Q41" i="10"/>
  <c r="S41" i="10" s="1"/>
  <c r="P41" i="10"/>
  <c r="F41" i="10"/>
  <c r="E41" i="10"/>
  <c r="R40" i="10"/>
  <c r="Q40" i="10"/>
  <c r="S40" i="10" s="1"/>
  <c r="P40" i="10"/>
  <c r="F40" i="10"/>
  <c r="E40" i="10"/>
  <c r="G40" i="10" s="1"/>
  <c r="R39" i="10"/>
  <c r="Q39" i="10"/>
  <c r="S39" i="10" s="1"/>
  <c r="P39" i="10"/>
  <c r="F39" i="10"/>
  <c r="E39" i="10"/>
  <c r="R38" i="10"/>
  <c r="Q38" i="10"/>
  <c r="S38" i="10" s="1"/>
  <c r="P38" i="10"/>
  <c r="F38" i="10"/>
  <c r="E38" i="10"/>
  <c r="G38" i="10" s="1"/>
  <c r="R37" i="10"/>
  <c r="Q37" i="10"/>
  <c r="S37" i="10" s="1"/>
  <c r="P37" i="10"/>
  <c r="F37" i="10"/>
  <c r="E37" i="10"/>
  <c r="R36" i="10"/>
  <c r="Q36" i="10"/>
  <c r="S36" i="10" s="1"/>
  <c r="P36" i="10"/>
  <c r="F36" i="10"/>
  <c r="E36" i="10"/>
  <c r="G36" i="10" s="1"/>
  <c r="R35" i="10"/>
  <c r="Q35" i="10"/>
  <c r="S35" i="10" s="1"/>
  <c r="P35" i="10"/>
  <c r="F35" i="10"/>
  <c r="E35" i="10"/>
  <c r="R34" i="10"/>
  <c r="Q34" i="10"/>
  <c r="S34" i="10" s="1"/>
  <c r="P34" i="10"/>
  <c r="F34" i="10"/>
  <c r="E34" i="10"/>
  <c r="G34" i="10" s="1"/>
  <c r="R33" i="10"/>
  <c r="Q33" i="10"/>
  <c r="S33" i="10" s="1"/>
  <c r="P33" i="10"/>
  <c r="F33" i="10"/>
  <c r="E33" i="10"/>
  <c r="G33" i="10" s="1"/>
  <c r="R32" i="10"/>
  <c r="Q32" i="10"/>
  <c r="P32" i="10"/>
  <c r="F32" i="10"/>
  <c r="E32" i="10"/>
  <c r="G32" i="10" s="1"/>
  <c r="R31" i="10"/>
  <c r="Q31" i="10"/>
  <c r="S31" i="10" s="1"/>
  <c r="P31" i="10"/>
  <c r="F31" i="10"/>
  <c r="E31" i="10"/>
  <c r="G31" i="10" s="1"/>
  <c r="R30" i="10"/>
  <c r="Q30" i="10"/>
  <c r="P30" i="10"/>
  <c r="F30" i="10"/>
  <c r="E30" i="10"/>
  <c r="G30" i="10" s="1"/>
  <c r="R29" i="10"/>
  <c r="Q29" i="10"/>
  <c r="S29" i="10" s="1"/>
  <c r="P29" i="10"/>
  <c r="F29" i="10"/>
  <c r="E29" i="10"/>
  <c r="G29" i="10" s="1"/>
  <c r="R28" i="10"/>
  <c r="Q28" i="10"/>
  <c r="P28" i="10"/>
  <c r="F28" i="10"/>
  <c r="E28" i="10"/>
  <c r="G28" i="10" s="1"/>
  <c r="R27" i="10"/>
  <c r="Q27" i="10"/>
  <c r="S27" i="10" s="1"/>
  <c r="P27" i="10"/>
  <c r="F27" i="10"/>
  <c r="E27" i="10"/>
  <c r="G27" i="10" s="1"/>
  <c r="R26" i="10"/>
  <c r="R25" i="10" s="1"/>
  <c r="Q26" i="10"/>
  <c r="P26" i="10"/>
  <c r="F26" i="10"/>
  <c r="F25" i="10" s="1"/>
  <c r="E26" i="10"/>
  <c r="G26" i="10" s="1"/>
  <c r="W25" i="10"/>
  <c r="V25" i="10"/>
  <c r="U25" i="10"/>
  <c r="T25" i="10"/>
  <c r="Q25" i="10"/>
  <c r="S25" i="10" s="1"/>
  <c r="O25" i="10"/>
  <c r="N25" i="10"/>
  <c r="P25" i="10" s="1"/>
  <c r="M25" i="10"/>
  <c r="L25" i="10"/>
  <c r="K25" i="10"/>
  <c r="J25" i="10"/>
  <c r="I25" i="10"/>
  <c r="H25" i="10"/>
  <c r="E25" i="10"/>
  <c r="G25" i="10" s="1"/>
  <c r="R24" i="10"/>
  <c r="Q24" i="10"/>
  <c r="S24" i="10" s="1"/>
  <c r="P24" i="10"/>
  <c r="F24" i="10"/>
  <c r="E24" i="10"/>
  <c r="R23" i="10"/>
  <c r="Q23" i="10"/>
  <c r="S23" i="10" s="1"/>
  <c r="P23" i="10"/>
  <c r="F23" i="10"/>
  <c r="E23" i="10"/>
  <c r="G23" i="10" s="1"/>
  <c r="R22" i="10"/>
  <c r="Q22" i="10"/>
  <c r="S22" i="10" s="1"/>
  <c r="P22" i="10"/>
  <c r="F22" i="10"/>
  <c r="E22" i="10"/>
  <c r="R21" i="10"/>
  <c r="Q21" i="10"/>
  <c r="S21" i="10" s="1"/>
  <c r="P21" i="10"/>
  <c r="F21" i="10"/>
  <c r="E21" i="10"/>
  <c r="G21" i="10" s="1"/>
  <c r="R20" i="10"/>
  <c r="Q20" i="10"/>
  <c r="S20" i="10" s="1"/>
  <c r="P20" i="10"/>
  <c r="F20" i="10"/>
  <c r="E20" i="10"/>
  <c r="R19" i="10"/>
  <c r="Q19" i="10"/>
  <c r="S19" i="10" s="1"/>
  <c r="P19" i="10"/>
  <c r="F19" i="10"/>
  <c r="E19" i="10"/>
  <c r="E17" i="10" s="1"/>
  <c r="G17" i="10" s="1"/>
  <c r="R18" i="10"/>
  <c r="R17" i="10" s="1"/>
  <c r="Q18" i="10"/>
  <c r="S18" i="10" s="1"/>
  <c r="P18" i="10"/>
  <c r="F18" i="10"/>
  <c r="F17" i="10" s="1"/>
  <c r="F8" i="10" s="1"/>
  <c r="F7" i="10" s="1"/>
  <c r="E18" i="10"/>
  <c r="W17" i="10"/>
  <c r="V17" i="10"/>
  <c r="U17" i="10"/>
  <c r="T17" i="10"/>
  <c r="S17" i="10"/>
  <c r="Q17" i="10"/>
  <c r="O17" i="10"/>
  <c r="N17" i="10"/>
  <c r="M17" i="10"/>
  <c r="L17" i="10"/>
  <c r="K17" i="10"/>
  <c r="J17" i="10"/>
  <c r="I17" i="10"/>
  <c r="H17" i="10"/>
  <c r="R16" i="10"/>
  <c r="Q16" i="10"/>
  <c r="P16" i="10"/>
  <c r="F16" i="10"/>
  <c r="E16" i="10"/>
  <c r="G16" i="10" s="1"/>
  <c r="R15" i="10"/>
  <c r="Q15" i="10"/>
  <c r="S15" i="10" s="1"/>
  <c r="P15" i="10"/>
  <c r="F15" i="10"/>
  <c r="E15" i="10"/>
  <c r="G15" i="10" s="1"/>
  <c r="R14" i="10"/>
  <c r="Q14" i="10"/>
  <c r="P14" i="10"/>
  <c r="F14" i="10"/>
  <c r="E14" i="10"/>
  <c r="G14" i="10" s="1"/>
  <c r="R13" i="10"/>
  <c r="Q13" i="10"/>
  <c r="S13" i="10" s="1"/>
  <c r="P13" i="10"/>
  <c r="F13" i="10"/>
  <c r="E13" i="10"/>
  <c r="G13" i="10" s="1"/>
  <c r="R12" i="10"/>
  <c r="Q12" i="10"/>
  <c r="P12" i="10"/>
  <c r="F12" i="10"/>
  <c r="E12" i="10"/>
  <c r="G12" i="10" s="1"/>
  <c r="R11" i="10"/>
  <c r="Q11" i="10"/>
  <c r="S11" i="10" s="1"/>
  <c r="P11" i="10"/>
  <c r="F11" i="10"/>
  <c r="E11" i="10"/>
  <c r="G11" i="10" s="1"/>
  <c r="R10" i="10"/>
  <c r="R9" i="10" s="1"/>
  <c r="R8" i="10" s="1"/>
  <c r="R7" i="10" s="1"/>
  <c r="Q10" i="10"/>
  <c r="P10" i="10"/>
  <c r="F10" i="10"/>
  <c r="F9" i="10" s="1"/>
  <c r="E10" i="10"/>
  <c r="G10" i="10" s="1"/>
  <c r="W9" i="10"/>
  <c r="V9" i="10"/>
  <c r="U9" i="10"/>
  <c r="T9" i="10"/>
  <c r="Q9" i="10"/>
  <c r="S9" i="10" s="1"/>
  <c r="O9" i="10"/>
  <c r="N9" i="10"/>
  <c r="P9" i="10" s="1"/>
  <c r="M9" i="10"/>
  <c r="L9" i="10"/>
  <c r="K9" i="10"/>
  <c r="J9" i="10"/>
  <c r="I9" i="10"/>
  <c r="H9" i="10"/>
  <c r="E9" i="10"/>
  <c r="V8" i="10"/>
  <c r="V7" i="10" s="1"/>
  <c r="T8" i="10"/>
  <c r="N8" i="10"/>
  <c r="N7" i="10" s="1"/>
  <c r="L8" i="10"/>
  <c r="L7" i="10" s="1"/>
  <c r="L5" i="10" s="1"/>
  <c r="J8" i="10"/>
  <c r="J7" i="10" s="1"/>
  <c r="J5" i="10" s="1"/>
  <c r="H8" i="10"/>
  <c r="H7" i="10" s="1"/>
  <c r="H5" i="10" s="1"/>
  <c r="R6" i="10"/>
  <c r="Q6" i="10"/>
  <c r="P6" i="10"/>
  <c r="F6" i="10"/>
  <c r="E6" i="10"/>
  <c r="G6" i="10" s="1"/>
  <c r="R5" i="10" l="1"/>
  <c r="Q8" i="10"/>
  <c r="S8" i="10" s="1"/>
  <c r="T7" i="10"/>
  <c r="E8" i="10"/>
  <c r="G19" i="10"/>
  <c r="F5" i="10"/>
  <c r="S6" i="10"/>
  <c r="N5" i="10"/>
  <c r="V5" i="10"/>
  <c r="G9" i="10"/>
  <c r="I8" i="10"/>
  <c r="I7" i="10" s="1"/>
  <c r="K8" i="10"/>
  <c r="K7" i="10" s="1"/>
  <c r="M8" i="10"/>
  <c r="M7" i="10" s="1"/>
  <c r="O8" i="10"/>
  <c r="U8" i="10"/>
  <c r="U7" i="10" s="1"/>
  <c r="W8" i="10"/>
  <c r="W7" i="10" s="1"/>
  <c r="S10" i="10"/>
  <c r="S12" i="10"/>
  <c r="S14" i="10"/>
  <c r="S16" i="10"/>
  <c r="P17" i="10"/>
  <c r="G18" i="10"/>
  <c r="G20" i="10"/>
  <c r="G22" i="10"/>
  <c r="G24" i="10"/>
  <c r="S26" i="10"/>
  <c r="S28" i="10"/>
  <c r="S30" i="10"/>
  <c r="S32" i="10"/>
  <c r="E55" i="10"/>
  <c r="G55" i="10" s="1"/>
  <c r="G56" i="10"/>
  <c r="Q55" i="10"/>
  <c r="S55" i="10" s="1"/>
  <c r="S56" i="10"/>
  <c r="P57" i="10"/>
  <c r="G57" i="10"/>
  <c r="G58" i="10"/>
  <c r="S58" i="10"/>
  <c r="G65" i="10"/>
  <c r="G66" i="10"/>
  <c r="S66" i="10"/>
  <c r="G76" i="10"/>
  <c r="S76" i="10"/>
  <c r="G90" i="10"/>
  <c r="S90" i="10"/>
  <c r="G91" i="10"/>
  <c r="G92" i="10"/>
  <c r="S92" i="10"/>
  <c r="G35" i="10"/>
  <c r="G37" i="10"/>
  <c r="G39" i="10"/>
  <c r="G41" i="10"/>
  <c r="G43" i="10"/>
  <c r="G45" i="10"/>
  <c r="G47" i="10"/>
  <c r="G49" i="10"/>
  <c r="G51" i="10"/>
  <c r="G59" i="10"/>
  <c r="G61" i="10"/>
  <c r="G63" i="10"/>
  <c r="G67" i="10"/>
  <c r="G69" i="10"/>
  <c r="I55" i="10"/>
  <c r="K55" i="10"/>
  <c r="M55" i="10"/>
  <c r="O55" i="10"/>
  <c r="P55" i="10" s="1"/>
  <c r="U55" i="10"/>
  <c r="W55" i="10"/>
  <c r="S71" i="10"/>
  <c r="S73" i="10"/>
  <c r="P74" i="10"/>
  <c r="G75" i="10"/>
  <c r="G77" i="10"/>
  <c r="G79" i="10"/>
  <c r="S81" i="10"/>
  <c r="S83" i="10"/>
  <c r="S85" i="10"/>
  <c r="S87" i="10"/>
  <c r="P88" i="10"/>
  <c r="G89" i="10"/>
  <c r="G93" i="10"/>
  <c r="U5" i="10" l="1"/>
  <c r="M5" i="10"/>
  <c r="I5" i="10"/>
  <c r="G8" i="10"/>
  <c r="E7" i="10"/>
  <c r="W5" i="10"/>
  <c r="P8" i="10"/>
  <c r="O7" i="10"/>
  <c r="K5" i="10"/>
  <c r="T5" i="10"/>
  <c r="Q5" i="10" s="1"/>
  <c r="S5" i="10" s="1"/>
  <c r="Q7" i="10"/>
  <c r="S7" i="10" s="1"/>
  <c r="O5" i="10" l="1"/>
  <c r="P5" i="10" s="1"/>
  <c r="P7" i="10"/>
  <c r="G7" i="10"/>
  <c r="E5" i="10"/>
  <c r="G5" i="10" s="1"/>
  <c r="P61" i="9" l="1"/>
  <c r="O61" i="9"/>
  <c r="Q61" i="9" s="1"/>
  <c r="N61" i="9"/>
  <c r="D61" i="9"/>
  <c r="C61" i="9"/>
  <c r="P60" i="9"/>
  <c r="O60" i="9"/>
  <c r="Q60" i="9" s="1"/>
  <c r="N60" i="9"/>
  <c r="D60" i="9"/>
  <c r="C60" i="9"/>
  <c r="E60" i="9" s="1"/>
  <c r="P59" i="9"/>
  <c r="O59" i="9"/>
  <c r="Q59" i="9" s="1"/>
  <c r="N59" i="9"/>
  <c r="D59" i="9"/>
  <c r="C59" i="9"/>
  <c r="P58" i="9"/>
  <c r="O58" i="9"/>
  <c r="Q58" i="9" s="1"/>
  <c r="N58" i="9"/>
  <c r="D58" i="9"/>
  <c r="C58" i="9"/>
  <c r="E58" i="9" s="1"/>
  <c r="P57" i="9"/>
  <c r="O57" i="9"/>
  <c r="Q57" i="9" s="1"/>
  <c r="N57" i="9"/>
  <c r="D57" i="9"/>
  <c r="C57" i="9"/>
  <c r="P56" i="9"/>
  <c r="O56" i="9"/>
  <c r="Q56" i="9" s="1"/>
  <c r="N56" i="9"/>
  <c r="D56" i="9"/>
  <c r="C56" i="9"/>
  <c r="E56" i="9" s="1"/>
  <c r="P55" i="9"/>
  <c r="O55" i="9"/>
  <c r="Q55" i="9" s="1"/>
  <c r="N55" i="9"/>
  <c r="D55" i="9"/>
  <c r="C55" i="9"/>
  <c r="P54" i="9"/>
  <c r="O54" i="9"/>
  <c r="Q54" i="9" s="1"/>
  <c r="N54" i="9"/>
  <c r="D54" i="9"/>
  <c r="C54" i="9"/>
  <c r="E54" i="9" s="1"/>
  <c r="P53" i="9"/>
  <c r="O53" i="9"/>
  <c r="Q53" i="9" s="1"/>
  <c r="N53" i="9"/>
  <c r="D53" i="9"/>
  <c r="C53" i="9"/>
  <c r="P52" i="9"/>
  <c r="O52" i="9"/>
  <c r="Q52" i="9" s="1"/>
  <c r="N52" i="9"/>
  <c r="D52" i="9"/>
  <c r="C52" i="9"/>
  <c r="E52" i="9" s="1"/>
  <c r="P51" i="9"/>
  <c r="O51" i="9"/>
  <c r="Q51" i="9" s="1"/>
  <c r="N51" i="9"/>
  <c r="D51" i="9"/>
  <c r="C51" i="9"/>
  <c r="P50" i="9"/>
  <c r="O50" i="9"/>
  <c r="Q50" i="9" s="1"/>
  <c r="N50" i="9"/>
  <c r="D50" i="9"/>
  <c r="C50" i="9"/>
  <c r="E50" i="9" s="1"/>
  <c r="P49" i="9"/>
  <c r="O49" i="9"/>
  <c r="Q49" i="9" s="1"/>
  <c r="N49" i="9"/>
  <c r="D49" i="9"/>
  <c r="C49" i="9"/>
  <c r="P48" i="9"/>
  <c r="O48" i="9"/>
  <c r="Q48" i="9" s="1"/>
  <c r="N48" i="9"/>
  <c r="D48" i="9"/>
  <c r="C48" i="9"/>
  <c r="E48" i="9" s="1"/>
  <c r="P47" i="9"/>
  <c r="O47" i="9"/>
  <c r="Q47" i="9" s="1"/>
  <c r="N47" i="9"/>
  <c r="D47" i="9"/>
  <c r="C47" i="9"/>
  <c r="P46" i="9"/>
  <c r="O46" i="9"/>
  <c r="Q46" i="9" s="1"/>
  <c r="N46" i="9"/>
  <c r="D46" i="9"/>
  <c r="C46" i="9"/>
  <c r="E46" i="9" s="1"/>
  <c r="P45" i="9"/>
  <c r="O45" i="9"/>
  <c r="Q45" i="9" s="1"/>
  <c r="N45" i="9"/>
  <c r="D45" i="9"/>
  <c r="D43" i="9" s="1"/>
  <c r="C45" i="9"/>
  <c r="P44" i="9"/>
  <c r="O44" i="9"/>
  <c r="O43" i="9" s="1"/>
  <c r="Q43" i="9" s="1"/>
  <c r="N44" i="9"/>
  <c r="D44" i="9"/>
  <c r="C44" i="9"/>
  <c r="C43" i="9" s="1"/>
  <c r="U43" i="9"/>
  <c r="T43" i="9"/>
  <c r="S43" i="9"/>
  <c r="R43" i="9"/>
  <c r="P43" i="9"/>
  <c r="M43" i="9"/>
  <c r="L43" i="9"/>
  <c r="N43" i="9" s="1"/>
  <c r="K43" i="9"/>
  <c r="J43" i="9"/>
  <c r="I43" i="9"/>
  <c r="H43" i="9"/>
  <c r="G43" i="9"/>
  <c r="F43" i="9"/>
  <c r="P42" i="9"/>
  <c r="O42" i="9"/>
  <c r="Q42" i="9" s="1"/>
  <c r="N42" i="9"/>
  <c r="D42" i="9"/>
  <c r="C42" i="9"/>
  <c r="E42" i="9" s="1"/>
  <c r="P41" i="9"/>
  <c r="O41" i="9"/>
  <c r="Q41" i="9" s="1"/>
  <c r="N41" i="9"/>
  <c r="D41" i="9"/>
  <c r="D23" i="9" s="1"/>
  <c r="C41" i="9"/>
  <c r="P40" i="9"/>
  <c r="O40" i="9"/>
  <c r="Q40" i="9" s="1"/>
  <c r="N40" i="9"/>
  <c r="D40" i="9"/>
  <c r="C40" i="9"/>
  <c r="C22" i="9" s="1"/>
  <c r="E22" i="9" s="1"/>
  <c r="P39" i="9"/>
  <c r="O39" i="9"/>
  <c r="Q39" i="9" s="1"/>
  <c r="N39" i="9"/>
  <c r="D39" i="9"/>
  <c r="C39" i="9"/>
  <c r="P38" i="9"/>
  <c r="O38" i="9"/>
  <c r="Q38" i="9" s="1"/>
  <c r="N38" i="9"/>
  <c r="D38" i="9"/>
  <c r="C38" i="9"/>
  <c r="E38" i="9" s="1"/>
  <c r="P37" i="9"/>
  <c r="O37" i="9"/>
  <c r="Q37" i="9" s="1"/>
  <c r="N37" i="9"/>
  <c r="D37" i="9"/>
  <c r="D19" i="9" s="1"/>
  <c r="C37" i="9"/>
  <c r="P36" i="9"/>
  <c r="O36" i="9"/>
  <c r="Q36" i="9" s="1"/>
  <c r="N36" i="9"/>
  <c r="D36" i="9"/>
  <c r="C36" i="9"/>
  <c r="C18" i="9" s="1"/>
  <c r="E18" i="9" s="1"/>
  <c r="P35" i="9"/>
  <c r="O35" i="9"/>
  <c r="Q35" i="9" s="1"/>
  <c r="N35" i="9"/>
  <c r="D35" i="9"/>
  <c r="C35" i="9"/>
  <c r="P34" i="9"/>
  <c r="O34" i="9"/>
  <c r="Q34" i="9" s="1"/>
  <c r="N34" i="9"/>
  <c r="D34" i="9"/>
  <c r="C34" i="9"/>
  <c r="E34" i="9" s="1"/>
  <c r="P33" i="9"/>
  <c r="O33" i="9"/>
  <c r="Q33" i="9" s="1"/>
  <c r="N33" i="9"/>
  <c r="D33" i="9"/>
  <c r="D15" i="9" s="1"/>
  <c r="C33" i="9"/>
  <c r="P32" i="9"/>
  <c r="O32" i="9"/>
  <c r="Q32" i="9" s="1"/>
  <c r="N32" i="9"/>
  <c r="D32" i="9"/>
  <c r="C32" i="9"/>
  <c r="C14" i="9" s="1"/>
  <c r="E14" i="9" s="1"/>
  <c r="P31" i="9"/>
  <c r="O31" i="9"/>
  <c r="Q31" i="9" s="1"/>
  <c r="N31" i="9"/>
  <c r="D31" i="9"/>
  <c r="C31" i="9"/>
  <c r="P30" i="9"/>
  <c r="O30" i="9"/>
  <c r="Q30" i="9" s="1"/>
  <c r="N30" i="9"/>
  <c r="D30" i="9"/>
  <c r="C30" i="9"/>
  <c r="E30" i="9" s="1"/>
  <c r="P29" i="9"/>
  <c r="O29" i="9"/>
  <c r="Q29" i="9" s="1"/>
  <c r="N29" i="9"/>
  <c r="D29" i="9"/>
  <c r="D11" i="9" s="1"/>
  <c r="C29" i="9"/>
  <c r="P28" i="9"/>
  <c r="O28" i="9"/>
  <c r="Q28" i="9" s="1"/>
  <c r="N28" i="9"/>
  <c r="D28" i="9"/>
  <c r="C28" i="9"/>
  <c r="C10" i="9" s="1"/>
  <c r="P27" i="9"/>
  <c r="O27" i="9"/>
  <c r="Q27" i="9" s="1"/>
  <c r="N27" i="9"/>
  <c r="D27" i="9"/>
  <c r="D25" i="9" s="1"/>
  <c r="C27" i="9"/>
  <c r="P26" i="9"/>
  <c r="O26" i="9"/>
  <c r="O25" i="9" s="1"/>
  <c r="Q25" i="9" s="1"/>
  <c r="N26" i="9"/>
  <c r="D26" i="9"/>
  <c r="C26" i="9"/>
  <c r="C25" i="9" s="1"/>
  <c r="U25" i="9"/>
  <c r="T25" i="9"/>
  <c r="S25" i="9"/>
  <c r="R25" i="9"/>
  <c r="P25" i="9"/>
  <c r="M25" i="9"/>
  <c r="L25" i="9"/>
  <c r="N25" i="9" s="1"/>
  <c r="K25" i="9"/>
  <c r="J25" i="9"/>
  <c r="I25" i="9"/>
  <c r="H25" i="9"/>
  <c r="G25" i="9"/>
  <c r="F25" i="9"/>
  <c r="U24" i="9"/>
  <c r="T24" i="9"/>
  <c r="S24" i="9"/>
  <c r="P24" i="9" s="1"/>
  <c r="R24" i="9"/>
  <c r="Q24" i="9"/>
  <c r="O24" i="9"/>
  <c r="M24" i="9"/>
  <c r="L24" i="9"/>
  <c r="K24" i="9"/>
  <c r="J24" i="9"/>
  <c r="I24" i="9"/>
  <c r="H24" i="9"/>
  <c r="G24" i="9"/>
  <c r="F24" i="9"/>
  <c r="D24" i="9"/>
  <c r="C24" i="9"/>
  <c r="E24" i="9" s="1"/>
  <c r="U23" i="9"/>
  <c r="T23" i="9"/>
  <c r="S23" i="9"/>
  <c r="R23" i="9"/>
  <c r="O23" i="9" s="1"/>
  <c r="Q23" i="9" s="1"/>
  <c r="P23" i="9"/>
  <c r="M23" i="9"/>
  <c r="L23" i="9"/>
  <c r="N23" i="9" s="1"/>
  <c r="K23" i="9"/>
  <c r="J23" i="9"/>
  <c r="I23" i="9"/>
  <c r="H23" i="9"/>
  <c r="G23" i="9"/>
  <c r="F23" i="9"/>
  <c r="C23" i="9"/>
  <c r="U22" i="9"/>
  <c r="T22" i="9"/>
  <c r="S22" i="9"/>
  <c r="P22" i="9" s="1"/>
  <c r="R22" i="9"/>
  <c r="O22" i="9"/>
  <c r="Q22" i="9" s="1"/>
  <c r="M22" i="9"/>
  <c r="L22" i="9"/>
  <c r="N22" i="9" s="1"/>
  <c r="K22" i="9"/>
  <c r="J22" i="9"/>
  <c r="I22" i="9"/>
  <c r="H22" i="9"/>
  <c r="G22" i="9"/>
  <c r="F22" i="9"/>
  <c r="D22" i="9"/>
  <c r="U21" i="9"/>
  <c r="T21" i="9"/>
  <c r="S21" i="9"/>
  <c r="R21" i="9"/>
  <c r="O21" i="9" s="1"/>
  <c r="P21" i="9"/>
  <c r="M21" i="9"/>
  <c r="L21" i="9"/>
  <c r="N21" i="9" s="1"/>
  <c r="K21" i="9"/>
  <c r="J21" i="9"/>
  <c r="I21" i="9"/>
  <c r="H21" i="9"/>
  <c r="G21" i="9"/>
  <c r="F21" i="9"/>
  <c r="D21" i="9"/>
  <c r="C21" i="9"/>
  <c r="U20" i="9"/>
  <c r="T20" i="9"/>
  <c r="S20" i="9"/>
  <c r="P20" i="9" s="1"/>
  <c r="R20" i="9"/>
  <c r="Q20" i="9"/>
  <c r="O20" i="9"/>
  <c r="M20" i="9"/>
  <c r="L20" i="9"/>
  <c r="K20" i="9"/>
  <c r="J20" i="9"/>
  <c r="I20" i="9"/>
  <c r="H20" i="9"/>
  <c r="G20" i="9"/>
  <c r="F20" i="9"/>
  <c r="D20" i="9"/>
  <c r="C20" i="9"/>
  <c r="E20" i="9" s="1"/>
  <c r="U19" i="9"/>
  <c r="T19" i="9"/>
  <c r="S19" i="9"/>
  <c r="R19" i="9"/>
  <c r="O19" i="9" s="1"/>
  <c r="Q19" i="9" s="1"/>
  <c r="P19" i="9"/>
  <c r="M19" i="9"/>
  <c r="L19" i="9"/>
  <c r="N19" i="9" s="1"/>
  <c r="K19" i="9"/>
  <c r="J19" i="9"/>
  <c r="I19" i="9"/>
  <c r="H19" i="9"/>
  <c r="G19" i="9"/>
  <c r="F19" i="9"/>
  <c r="C19" i="9"/>
  <c r="U18" i="9"/>
  <c r="T18" i="9"/>
  <c r="S18" i="9"/>
  <c r="P18" i="9" s="1"/>
  <c r="R18" i="9"/>
  <c r="O18" i="9"/>
  <c r="Q18" i="9" s="1"/>
  <c r="M18" i="9"/>
  <c r="L18" i="9"/>
  <c r="N18" i="9" s="1"/>
  <c r="K18" i="9"/>
  <c r="J18" i="9"/>
  <c r="I18" i="9"/>
  <c r="H18" i="9"/>
  <c r="G18" i="9"/>
  <c r="F18" i="9"/>
  <c r="D18" i="9"/>
  <c r="U17" i="9"/>
  <c r="T17" i="9"/>
  <c r="S17" i="9"/>
  <c r="R17" i="9"/>
  <c r="O17" i="9" s="1"/>
  <c r="P17" i="9"/>
  <c r="M17" i="9"/>
  <c r="L17" i="9"/>
  <c r="N17" i="9" s="1"/>
  <c r="K17" i="9"/>
  <c r="J17" i="9"/>
  <c r="I17" i="9"/>
  <c r="H17" i="9"/>
  <c r="G17" i="9"/>
  <c r="F17" i="9"/>
  <c r="D17" i="9"/>
  <c r="C17" i="9"/>
  <c r="U16" i="9"/>
  <c r="T16" i="9"/>
  <c r="S16" i="9"/>
  <c r="P16" i="9" s="1"/>
  <c r="R16" i="9"/>
  <c r="Q16" i="9"/>
  <c r="O16" i="9"/>
  <c r="M16" i="9"/>
  <c r="L16" i="9"/>
  <c r="K16" i="9"/>
  <c r="J16" i="9"/>
  <c r="I16" i="9"/>
  <c r="H16" i="9"/>
  <c r="G16" i="9"/>
  <c r="F16" i="9"/>
  <c r="D16" i="9"/>
  <c r="C16" i="9"/>
  <c r="E16" i="9" s="1"/>
  <c r="U15" i="9"/>
  <c r="T15" i="9"/>
  <c r="S15" i="9"/>
  <c r="R15" i="9"/>
  <c r="O15" i="9" s="1"/>
  <c r="Q15" i="9" s="1"/>
  <c r="P15" i="9"/>
  <c r="M15" i="9"/>
  <c r="L15" i="9"/>
  <c r="N15" i="9" s="1"/>
  <c r="K15" i="9"/>
  <c r="J15" i="9"/>
  <c r="I15" i="9"/>
  <c r="H15" i="9"/>
  <c r="G15" i="9"/>
  <c r="F15" i="9"/>
  <c r="C15" i="9"/>
  <c r="U14" i="9"/>
  <c r="T14" i="9"/>
  <c r="S14" i="9"/>
  <c r="P14" i="9" s="1"/>
  <c r="R14" i="9"/>
  <c r="O14" i="9"/>
  <c r="Q14" i="9" s="1"/>
  <c r="M14" i="9"/>
  <c r="L14" i="9"/>
  <c r="N14" i="9" s="1"/>
  <c r="K14" i="9"/>
  <c r="J14" i="9"/>
  <c r="I14" i="9"/>
  <c r="H14" i="9"/>
  <c r="G14" i="9"/>
  <c r="F14" i="9"/>
  <c r="D14" i="9"/>
  <c r="U13" i="9"/>
  <c r="T13" i="9"/>
  <c r="S13" i="9"/>
  <c r="R13" i="9"/>
  <c r="O13" i="9" s="1"/>
  <c r="P13" i="9"/>
  <c r="M13" i="9"/>
  <c r="L13" i="9"/>
  <c r="N13" i="9" s="1"/>
  <c r="K13" i="9"/>
  <c r="J13" i="9"/>
  <c r="I13" i="9"/>
  <c r="H13" i="9"/>
  <c r="G13" i="9"/>
  <c r="F13" i="9"/>
  <c r="D13" i="9"/>
  <c r="C13" i="9"/>
  <c r="U12" i="9"/>
  <c r="T12" i="9"/>
  <c r="S12" i="9"/>
  <c r="P12" i="9" s="1"/>
  <c r="R12" i="9"/>
  <c r="Q12" i="9"/>
  <c r="O12" i="9"/>
  <c r="M12" i="9"/>
  <c r="L12" i="9"/>
  <c r="K12" i="9"/>
  <c r="J12" i="9"/>
  <c r="I12" i="9"/>
  <c r="H12" i="9"/>
  <c r="G12" i="9"/>
  <c r="F12" i="9"/>
  <c r="D12" i="9"/>
  <c r="C12" i="9"/>
  <c r="E12" i="9" s="1"/>
  <c r="U11" i="9"/>
  <c r="T11" i="9"/>
  <c r="T7" i="9" s="1"/>
  <c r="S11" i="9"/>
  <c r="R11" i="9"/>
  <c r="O11" i="9" s="1"/>
  <c r="Q11" i="9" s="1"/>
  <c r="P11" i="9"/>
  <c r="M11" i="9"/>
  <c r="L11" i="9"/>
  <c r="L7" i="9" s="1"/>
  <c r="N7" i="9" s="1"/>
  <c r="K11" i="9"/>
  <c r="J11" i="9"/>
  <c r="J7" i="9" s="1"/>
  <c r="I11" i="9"/>
  <c r="H11" i="9"/>
  <c r="H7" i="9" s="1"/>
  <c r="G11" i="9"/>
  <c r="F11" i="9"/>
  <c r="F7" i="9" s="1"/>
  <c r="C11" i="9"/>
  <c r="U10" i="9"/>
  <c r="T10" i="9"/>
  <c r="S10" i="9"/>
  <c r="P10" i="9" s="1"/>
  <c r="R10" i="9"/>
  <c r="O10" i="9"/>
  <c r="Q10" i="9" s="1"/>
  <c r="M10" i="9"/>
  <c r="L10" i="9"/>
  <c r="N10" i="9" s="1"/>
  <c r="K10" i="9"/>
  <c r="J10" i="9"/>
  <c r="I10" i="9"/>
  <c r="H10" i="9"/>
  <c r="G10" i="9"/>
  <c r="F10" i="9"/>
  <c r="D10" i="9"/>
  <c r="U9" i="9"/>
  <c r="T9" i="9"/>
  <c r="S9" i="9"/>
  <c r="R9" i="9"/>
  <c r="O9" i="9" s="1"/>
  <c r="P9" i="9"/>
  <c r="M9" i="9"/>
  <c r="L9" i="9"/>
  <c r="N9" i="9" s="1"/>
  <c r="K9" i="9"/>
  <c r="J9" i="9"/>
  <c r="I9" i="9"/>
  <c r="H9" i="9"/>
  <c r="G9" i="9"/>
  <c r="F9" i="9"/>
  <c r="D9" i="9"/>
  <c r="D7" i="9" s="1"/>
  <c r="C9" i="9"/>
  <c r="U8" i="9"/>
  <c r="U7" i="9" s="1"/>
  <c r="T8" i="9"/>
  <c r="S8" i="9"/>
  <c r="P8" i="9" s="1"/>
  <c r="P7" i="9" s="1"/>
  <c r="R8" i="9"/>
  <c r="Q8" i="9"/>
  <c r="O8" i="9"/>
  <c r="M8" i="9"/>
  <c r="L8" i="9"/>
  <c r="K8" i="9"/>
  <c r="J8" i="9"/>
  <c r="I8" i="9"/>
  <c r="H8" i="9"/>
  <c r="G8" i="9"/>
  <c r="F8" i="9"/>
  <c r="D8" i="9"/>
  <c r="C8" i="9"/>
  <c r="E8" i="9" s="1"/>
  <c r="S7" i="9"/>
  <c r="O7" i="9"/>
  <c r="M7" i="9"/>
  <c r="K7" i="9"/>
  <c r="I7" i="9"/>
  <c r="G7" i="9"/>
  <c r="U6" i="9"/>
  <c r="T6" i="9"/>
  <c r="S6" i="9"/>
  <c r="R6" i="9"/>
  <c r="P6" i="9"/>
  <c r="M6" i="9"/>
  <c r="L6" i="9"/>
  <c r="N6" i="9" s="1"/>
  <c r="K6" i="9"/>
  <c r="J6" i="9"/>
  <c r="I6" i="9"/>
  <c r="H6" i="9"/>
  <c r="G6" i="9"/>
  <c r="F6" i="9"/>
  <c r="E10" i="9" l="1"/>
  <c r="C7" i="9"/>
  <c r="E7" i="9" s="1"/>
  <c r="D6" i="9"/>
  <c r="Q7" i="9"/>
  <c r="E11" i="9"/>
  <c r="N11" i="9"/>
  <c r="E15" i="9"/>
  <c r="E19" i="9"/>
  <c r="E23" i="9"/>
  <c r="E25" i="9"/>
  <c r="E26" i="9"/>
  <c r="Q26" i="9"/>
  <c r="E28" i="9"/>
  <c r="E32" i="9"/>
  <c r="E36" i="9"/>
  <c r="E40" i="9"/>
  <c r="E43" i="9"/>
  <c r="E44" i="9"/>
  <c r="Q44" i="9"/>
  <c r="C6" i="9"/>
  <c r="E6" i="9" s="1"/>
  <c r="O6" i="9"/>
  <c r="Q6" i="9" s="1"/>
  <c r="R7" i="9"/>
  <c r="N8" i="9"/>
  <c r="E9" i="9"/>
  <c r="Q9" i="9"/>
  <c r="N12" i="9"/>
  <c r="E13" i="9"/>
  <c r="Q13" i="9"/>
  <c r="N16" i="9"/>
  <c r="E17" i="9"/>
  <c r="Q17" i="9"/>
  <c r="N20" i="9"/>
  <c r="E21" i="9"/>
  <c r="Q21" i="9"/>
  <c r="N24" i="9"/>
  <c r="E27" i="9"/>
  <c r="E29" i="9"/>
  <c r="E31" i="9"/>
  <c r="E33" i="9"/>
  <c r="E35" i="9"/>
  <c r="E37" i="9"/>
  <c r="E39" i="9"/>
  <c r="E41" i="9"/>
  <c r="E45" i="9"/>
  <c r="E47" i="9"/>
  <c r="E49" i="9"/>
  <c r="E51" i="9"/>
  <c r="E53" i="9"/>
  <c r="E55" i="9"/>
  <c r="E57" i="9"/>
  <c r="E59" i="9"/>
  <c r="E61" i="9"/>
  <c r="A97" i="8" l="1"/>
  <c r="A96" i="8"/>
  <c r="A95" i="8"/>
  <c r="R94" i="8"/>
  <c r="Q94" i="8"/>
  <c r="S94" i="8" s="1"/>
  <c r="P94" i="8"/>
  <c r="F94" i="8"/>
  <c r="E94" i="8"/>
  <c r="G94" i="8" s="1"/>
  <c r="R93" i="8"/>
  <c r="Q93" i="8"/>
  <c r="S93" i="8" s="1"/>
  <c r="P93" i="8"/>
  <c r="F93" i="8"/>
  <c r="E93" i="8"/>
  <c r="G93" i="8" s="1"/>
  <c r="R92" i="8"/>
  <c r="Q92" i="8"/>
  <c r="S92" i="8" s="1"/>
  <c r="P92" i="8"/>
  <c r="F92" i="8"/>
  <c r="E92" i="8"/>
  <c r="G92" i="8" s="1"/>
  <c r="W91" i="8"/>
  <c r="V91" i="8"/>
  <c r="U91" i="8"/>
  <c r="T91" i="8"/>
  <c r="R91" i="8"/>
  <c r="Q91" i="8"/>
  <c r="S91" i="8" s="1"/>
  <c r="O91" i="8"/>
  <c r="N91" i="8"/>
  <c r="P91" i="8" s="1"/>
  <c r="M91" i="8"/>
  <c r="L91" i="8"/>
  <c r="K91" i="8"/>
  <c r="J91" i="8"/>
  <c r="I91" i="8"/>
  <c r="H91" i="8"/>
  <c r="F91" i="8"/>
  <c r="E91" i="8"/>
  <c r="G91" i="8" s="1"/>
  <c r="R90" i="8"/>
  <c r="Q90" i="8"/>
  <c r="S90" i="8" s="1"/>
  <c r="P90" i="8"/>
  <c r="F90" i="8"/>
  <c r="E90" i="8"/>
  <c r="G90" i="8" s="1"/>
  <c r="R89" i="8"/>
  <c r="Q89" i="8"/>
  <c r="S89" i="8" s="1"/>
  <c r="P89" i="8"/>
  <c r="F89" i="8"/>
  <c r="E89" i="8"/>
  <c r="G89" i="8" s="1"/>
  <c r="W88" i="8"/>
  <c r="V88" i="8"/>
  <c r="U88" i="8"/>
  <c r="T88" i="8"/>
  <c r="R88" i="8"/>
  <c r="Q88" i="8"/>
  <c r="S88" i="8" s="1"/>
  <c r="O88" i="8"/>
  <c r="N88" i="8"/>
  <c r="P88" i="8" s="1"/>
  <c r="M88" i="8"/>
  <c r="L88" i="8"/>
  <c r="K88" i="8"/>
  <c r="J88" i="8"/>
  <c r="I88" i="8"/>
  <c r="H88" i="8"/>
  <c r="F88" i="8"/>
  <c r="E88" i="8"/>
  <c r="G88" i="8" s="1"/>
  <c r="R87" i="8"/>
  <c r="Q87" i="8"/>
  <c r="S87" i="8" s="1"/>
  <c r="P87" i="8"/>
  <c r="F87" i="8"/>
  <c r="E87" i="8"/>
  <c r="G87" i="8" s="1"/>
  <c r="R86" i="8"/>
  <c r="Q86" i="8"/>
  <c r="S86" i="8" s="1"/>
  <c r="P86" i="8"/>
  <c r="F86" i="8"/>
  <c r="E86" i="8"/>
  <c r="G86" i="8" s="1"/>
  <c r="R85" i="8"/>
  <c r="Q85" i="8"/>
  <c r="S85" i="8" s="1"/>
  <c r="P85" i="8"/>
  <c r="F85" i="8"/>
  <c r="E85" i="8"/>
  <c r="G85" i="8" s="1"/>
  <c r="R84" i="8"/>
  <c r="Q84" i="8"/>
  <c r="S84" i="8" s="1"/>
  <c r="P84" i="8"/>
  <c r="F84" i="8"/>
  <c r="E84" i="8"/>
  <c r="G84" i="8" s="1"/>
  <c r="R83" i="8"/>
  <c r="Q83" i="8"/>
  <c r="S83" i="8" s="1"/>
  <c r="P83" i="8"/>
  <c r="F83" i="8"/>
  <c r="E83" i="8"/>
  <c r="G83" i="8" s="1"/>
  <c r="R82" i="8"/>
  <c r="Q82" i="8"/>
  <c r="S82" i="8" s="1"/>
  <c r="P82" i="8"/>
  <c r="F82" i="8"/>
  <c r="E82" i="8"/>
  <c r="G82" i="8" s="1"/>
  <c r="R81" i="8"/>
  <c r="Q81" i="8"/>
  <c r="S81" i="8" s="1"/>
  <c r="P81" i="8"/>
  <c r="F81" i="8"/>
  <c r="E81" i="8"/>
  <c r="G81" i="8" s="1"/>
  <c r="W80" i="8"/>
  <c r="V80" i="8"/>
  <c r="U80" i="8"/>
  <c r="T80" i="8"/>
  <c r="R80" i="8"/>
  <c r="Q80" i="8"/>
  <c r="S80" i="8" s="1"/>
  <c r="O80" i="8"/>
  <c r="N80" i="8"/>
  <c r="P80" i="8" s="1"/>
  <c r="M80" i="8"/>
  <c r="L80" i="8"/>
  <c r="K80" i="8"/>
  <c r="J80" i="8"/>
  <c r="I80" i="8"/>
  <c r="H80" i="8"/>
  <c r="F80" i="8"/>
  <c r="E80" i="8"/>
  <c r="G80" i="8" s="1"/>
  <c r="R79" i="8"/>
  <c r="Q79" i="8"/>
  <c r="S79" i="8" s="1"/>
  <c r="P79" i="8"/>
  <c r="F79" i="8"/>
  <c r="E79" i="8"/>
  <c r="G79" i="8" s="1"/>
  <c r="R78" i="8"/>
  <c r="Q78" i="8"/>
  <c r="S78" i="8" s="1"/>
  <c r="P78" i="8"/>
  <c r="F78" i="8"/>
  <c r="E78" i="8"/>
  <c r="G78" i="8" s="1"/>
  <c r="R77" i="8"/>
  <c r="Q77" i="8"/>
  <c r="S77" i="8" s="1"/>
  <c r="P77" i="8"/>
  <c r="F77" i="8"/>
  <c r="E77" i="8"/>
  <c r="G77" i="8" s="1"/>
  <c r="R76" i="8"/>
  <c r="Q76" i="8"/>
  <c r="S76" i="8" s="1"/>
  <c r="P76" i="8"/>
  <c r="F76" i="8"/>
  <c r="E76" i="8"/>
  <c r="G76" i="8" s="1"/>
  <c r="R75" i="8"/>
  <c r="Q75" i="8"/>
  <c r="S75" i="8" s="1"/>
  <c r="P75" i="8"/>
  <c r="F75" i="8"/>
  <c r="E75" i="8"/>
  <c r="G75" i="8" s="1"/>
  <c r="W74" i="8"/>
  <c r="V74" i="8"/>
  <c r="U74" i="8"/>
  <c r="T74" i="8"/>
  <c r="R74" i="8"/>
  <c r="Q74" i="8"/>
  <c r="S74" i="8" s="1"/>
  <c r="O74" i="8"/>
  <c r="N74" i="8"/>
  <c r="P74" i="8" s="1"/>
  <c r="M74" i="8"/>
  <c r="L74" i="8"/>
  <c r="K74" i="8"/>
  <c r="J74" i="8"/>
  <c r="I74" i="8"/>
  <c r="H74" i="8"/>
  <c r="F74" i="8"/>
  <c r="E74" i="8"/>
  <c r="G74" i="8" s="1"/>
  <c r="R73" i="8"/>
  <c r="Q73" i="8"/>
  <c r="S73" i="8" s="1"/>
  <c r="P73" i="8"/>
  <c r="F73" i="8"/>
  <c r="E73" i="8"/>
  <c r="G73" i="8" s="1"/>
  <c r="R72" i="8"/>
  <c r="Q72" i="8"/>
  <c r="S72" i="8" s="1"/>
  <c r="P72" i="8"/>
  <c r="F72" i="8"/>
  <c r="E72" i="8"/>
  <c r="G72" i="8" s="1"/>
  <c r="R71" i="8"/>
  <c r="Q71" i="8"/>
  <c r="S71" i="8" s="1"/>
  <c r="P71" i="8"/>
  <c r="F71" i="8"/>
  <c r="E71" i="8"/>
  <c r="G71" i="8" s="1"/>
  <c r="W70" i="8"/>
  <c r="V70" i="8"/>
  <c r="U70" i="8"/>
  <c r="T70" i="8"/>
  <c r="R70" i="8"/>
  <c r="Q70" i="8"/>
  <c r="S70" i="8" s="1"/>
  <c r="O70" i="8"/>
  <c r="N70" i="8"/>
  <c r="P70" i="8" s="1"/>
  <c r="M70" i="8"/>
  <c r="L70" i="8"/>
  <c r="K70" i="8"/>
  <c r="J70" i="8"/>
  <c r="I70" i="8"/>
  <c r="H70" i="8"/>
  <c r="F70" i="8"/>
  <c r="E70" i="8"/>
  <c r="G70" i="8" s="1"/>
  <c r="R69" i="8"/>
  <c r="Q69" i="8"/>
  <c r="S69" i="8" s="1"/>
  <c r="P69" i="8"/>
  <c r="F69" i="8"/>
  <c r="E69" i="8"/>
  <c r="G69" i="8" s="1"/>
  <c r="R68" i="8"/>
  <c r="Q68" i="8"/>
  <c r="S68" i="8" s="1"/>
  <c r="P68" i="8"/>
  <c r="F68" i="8"/>
  <c r="E68" i="8"/>
  <c r="G68" i="8" s="1"/>
  <c r="R67" i="8"/>
  <c r="Q67" i="8"/>
  <c r="S67" i="8" s="1"/>
  <c r="P67" i="8"/>
  <c r="F67" i="8"/>
  <c r="E67" i="8"/>
  <c r="G67" i="8" s="1"/>
  <c r="R66" i="8"/>
  <c r="Q66" i="8"/>
  <c r="S66" i="8" s="1"/>
  <c r="P66" i="8"/>
  <c r="F66" i="8"/>
  <c r="E66" i="8"/>
  <c r="G66" i="8" s="1"/>
  <c r="W65" i="8"/>
  <c r="V65" i="8"/>
  <c r="U65" i="8"/>
  <c r="T65" i="8"/>
  <c r="R65" i="8"/>
  <c r="Q65" i="8"/>
  <c r="S65" i="8" s="1"/>
  <c r="O65" i="8"/>
  <c r="N65" i="8"/>
  <c r="P65" i="8" s="1"/>
  <c r="M65" i="8"/>
  <c r="L65" i="8"/>
  <c r="K65" i="8"/>
  <c r="J65" i="8"/>
  <c r="I65" i="8"/>
  <c r="H65" i="8"/>
  <c r="F65" i="8"/>
  <c r="E65" i="8"/>
  <c r="G65" i="8" s="1"/>
  <c r="R64" i="8"/>
  <c r="Q64" i="8"/>
  <c r="S64" i="8" s="1"/>
  <c r="P64" i="8"/>
  <c r="F64" i="8"/>
  <c r="E64" i="8"/>
  <c r="G64" i="8" s="1"/>
  <c r="R63" i="8"/>
  <c r="Q63" i="8"/>
  <c r="S63" i="8" s="1"/>
  <c r="P63" i="8"/>
  <c r="F63" i="8"/>
  <c r="E63" i="8"/>
  <c r="G63" i="8" s="1"/>
  <c r="R62" i="8"/>
  <c r="Q62" i="8"/>
  <c r="S62" i="8" s="1"/>
  <c r="P62" i="8"/>
  <c r="F62" i="8"/>
  <c r="E62" i="8"/>
  <c r="G62" i="8" s="1"/>
  <c r="R61" i="8"/>
  <c r="Q61" i="8"/>
  <c r="S61" i="8" s="1"/>
  <c r="P61" i="8"/>
  <c r="F61" i="8"/>
  <c r="E61" i="8"/>
  <c r="G61" i="8" s="1"/>
  <c r="R60" i="8"/>
  <c r="Q60" i="8"/>
  <c r="S60" i="8" s="1"/>
  <c r="P60" i="8"/>
  <c r="F60" i="8"/>
  <c r="E60" i="8"/>
  <c r="G60" i="8" s="1"/>
  <c r="R59" i="8"/>
  <c r="Q59" i="8"/>
  <c r="S59" i="8" s="1"/>
  <c r="P59" i="8"/>
  <c r="F59" i="8"/>
  <c r="E59" i="8"/>
  <c r="G59" i="8" s="1"/>
  <c r="R58" i="8"/>
  <c r="Q58" i="8"/>
  <c r="S58" i="8" s="1"/>
  <c r="P58" i="8"/>
  <c r="F58" i="8"/>
  <c r="E58" i="8"/>
  <c r="G58" i="8" s="1"/>
  <c r="W57" i="8"/>
  <c r="V57" i="8"/>
  <c r="U57" i="8"/>
  <c r="T57" i="8"/>
  <c r="R57" i="8"/>
  <c r="Q57" i="8"/>
  <c r="S57" i="8" s="1"/>
  <c r="O57" i="8"/>
  <c r="N57" i="8"/>
  <c r="P57" i="8" s="1"/>
  <c r="M57" i="8"/>
  <c r="L57" i="8"/>
  <c r="K57" i="8"/>
  <c r="J57" i="8"/>
  <c r="I57" i="8"/>
  <c r="H57" i="8"/>
  <c r="F57" i="8"/>
  <c r="E57" i="8"/>
  <c r="G57" i="8" s="1"/>
  <c r="R56" i="8"/>
  <c r="Q56" i="8"/>
  <c r="S56" i="8" s="1"/>
  <c r="P56" i="8"/>
  <c r="F56" i="8"/>
  <c r="E56" i="8"/>
  <c r="G56" i="8" s="1"/>
  <c r="W55" i="8"/>
  <c r="V55" i="8"/>
  <c r="U55" i="8"/>
  <c r="T55" i="8"/>
  <c r="R55" i="8"/>
  <c r="Q55" i="8"/>
  <c r="S55" i="8" s="1"/>
  <c r="O55" i="8"/>
  <c r="N55" i="8"/>
  <c r="P55" i="8" s="1"/>
  <c r="M55" i="8"/>
  <c r="L55" i="8"/>
  <c r="K55" i="8"/>
  <c r="J55" i="8"/>
  <c r="I55" i="8"/>
  <c r="H55" i="8"/>
  <c r="F55" i="8"/>
  <c r="E55" i="8"/>
  <c r="G55" i="8" s="1"/>
  <c r="R52" i="8"/>
  <c r="Q52" i="8"/>
  <c r="S52" i="8" s="1"/>
  <c r="P52" i="8"/>
  <c r="F52" i="8"/>
  <c r="E52" i="8"/>
  <c r="G52" i="8" s="1"/>
  <c r="R51" i="8"/>
  <c r="Q51" i="8"/>
  <c r="S51" i="8" s="1"/>
  <c r="P51" i="8"/>
  <c r="F51" i="8"/>
  <c r="E51" i="8"/>
  <c r="G51" i="8" s="1"/>
  <c r="R50" i="8"/>
  <c r="Q50" i="8"/>
  <c r="S50" i="8" s="1"/>
  <c r="P50" i="8"/>
  <c r="F50" i="8"/>
  <c r="E50" i="8"/>
  <c r="G50" i="8" s="1"/>
  <c r="R49" i="8"/>
  <c r="Q49" i="8"/>
  <c r="S49" i="8" s="1"/>
  <c r="P49" i="8"/>
  <c r="F49" i="8"/>
  <c r="E49" i="8"/>
  <c r="G49" i="8" s="1"/>
  <c r="R48" i="8"/>
  <c r="Q48" i="8"/>
  <c r="S48" i="8" s="1"/>
  <c r="P48" i="8"/>
  <c r="F48" i="8"/>
  <c r="E48" i="8"/>
  <c r="G48" i="8" s="1"/>
  <c r="R47" i="8"/>
  <c r="Q47" i="8"/>
  <c r="S47" i="8" s="1"/>
  <c r="P47" i="8"/>
  <c r="F47" i="8"/>
  <c r="E47" i="8"/>
  <c r="G47" i="8" s="1"/>
  <c r="R46" i="8"/>
  <c r="Q46" i="8"/>
  <c r="S46" i="8" s="1"/>
  <c r="P46" i="8"/>
  <c r="F46" i="8"/>
  <c r="E46" i="8"/>
  <c r="G46" i="8" s="1"/>
  <c r="R45" i="8"/>
  <c r="Q45" i="8"/>
  <c r="S45" i="8" s="1"/>
  <c r="P45" i="8"/>
  <c r="F45" i="8"/>
  <c r="E45" i="8"/>
  <c r="G45" i="8" s="1"/>
  <c r="R44" i="8"/>
  <c r="Q44" i="8"/>
  <c r="S44" i="8" s="1"/>
  <c r="P44" i="8"/>
  <c r="F44" i="8"/>
  <c r="E44" i="8"/>
  <c r="G44" i="8" s="1"/>
  <c r="R43" i="8"/>
  <c r="Q43" i="8"/>
  <c r="S43" i="8" s="1"/>
  <c r="P43" i="8"/>
  <c r="F43" i="8"/>
  <c r="E43" i="8"/>
  <c r="G43" i="8" s="1"/>
  <c r="R42" i="8"/>
  <c r="Q42" i="8"/>
  <c r="S42" i="8" s="1"/>
  <c r="P42" i="8"/>
  <c r="F42" i="8"/>
  <c r="E42" i="8"/>
  <c r="G42" i="8" s="1"/>
  <c r="R41" i="8"/>
  <c r="Q41" i="8"/>
  <c r="S41" i="8" s="1"/>
  <c r="P41" i="8"/>
  <c r="F41" i="8"/>
  <c r="E41" i="8"/>
  <c r="G41" i="8" s="1"/>
  <c r="R40" i="8"/>
  <c r="Q40" i="8"/>
  <c r="S40" i="8" s="1"/>
  <c r="P40" i="8"/>
  <c r="F40" i="8"/>
  <c r="E40" i="8"/>
  <c r="G40" i="8" s="1"/>
  <c r="R39" i="8"/>
  <c r="Q39" i="8"/>
  <c r="S39" i="8" s="1"/>
  <c r="P39" i="8"/>
  <c r="F39" i="8"/>
  <c r="E39" i="8"/>
  <c r="G39" i="8" s="1"/>
  <c r="R38" i="8"/>
  <c r="Q38" i="8"/>
  <c r="S38" i="8" s="1"/>
  <c r="P38" i="8"/>
  <c r="F38" i="8"/>
  <c r="E38" i="8"/>
  <c r="G38" i="8" s="1"/>
  <c r="R37" i="8"/>
  <c r="Q37" i="8"/>
  <c r="S37" i="8" s="1"/>
  <c r="P37" i="8"/>
  <c r="F37" i="8"/>
  <c r="E37" i="8"/>
  <c r="G37" i="8" s="1"/>
  <c r="R36" i="8"/>
  <c r="Q36" i="8"/>
  <c r="S36" i="8" s="1"/>
  <c r="P36" i="8"/>
  <c r="F36" i="8"/>
  <c r="E36" i="8"/>
  <c r="G36" i="8" s="1"/>
  <c r="R35" i="8"/>
  <c r="Q35" i="8"/>
  <c r="S35" i="8" s="1"/>
  <c r="P35" i="8"/>
  <c r="F35" i="8"/>
  <c r="E35" i="8"/>
  <c r="G35" i="8" s="1"/>
  <c r="R34" i="8"/>
  <c r="Q34" i="8"/>
  <c r="S34" i="8" s="1"/>
  <c r="P34" i="8"/>
  <c r="F34" i="8"/>
  <c r="E34" i="8"/>
  <c r="G34" i="8" s="1"/>
  <c r="R33" i="8"/>
  <c r="Q33" i="8"/>
  <c r="S33" i="8" s="1"/>
  <c r="P33" i="8"/>
  <c r="F33" i="8"/>
  <c r="E33" i="8"/>
  <c r="G33" i="8" s="1"/>
  <c r="R32" i="8"/>
  <c r="Q32" i="8"/>
  <c r="S32" i="8" s="1"/>
  <c r="P32" i="8"/>
  <c r="F32" i="8"/>
  <c r="E32" i="8"/>
  <c r="G32" i="8" s="1"/>
  <c r="R31" i="8"/>
  <c r="Q31" i="8"/>
  <c r="S31" i="8" s="1"/>
  <c r="P31" i="8"/>
  <c r="F31" i="8"/>
  <c r="E31" i="8"/>
  <c r="G31" i="8" s="1"/>
  <c r="R30" i="8"/>
  <c r="Q30" i="8"/>
  <c r="S30" i="8" s="1"/>
  <c r="P30" i="8"/>
  <c r="F30" i="8"/>
  <c r="E30" i="8"/>
  <c r="G30" i="8" s="1"/>
  <c r="R29" i="8"/>
  <c r="Q29" i="8"/>
  <c r="S29" i="8" s="1"/>
  <c r="P29" i="8"/>
  <c r="F29" i="8"/>
  <c r="E29" i="8"/>
  <c r="G29" i="8" s="1"/>
  <c r="R28" i="8"/>
  <c r="Q28" i="8"/>
  <c r="S28" i="8" s="1"/>
  <c r="P28" i="8"/>
  <c r="F28" i="8"/>
  <c r="E28" i="8"/>
  <c r="G28" i="8" s="1"/>
  <c r="R27" i="8"/>
  <c r="Q27" i="8"/>
  <c r="S27" i="8" s="1"/>
  <c r="P27" i="8"/>
  <c r="F27" i="8"/>
  <c r="E27" i="8"/>
  <c r="G27" i="8" s="1"/>
  <c r="R26" i="8"/>
  <c r="Q26" i="8"/>
  <c r="S26" i="8" s="1"/>
  <c r="P26" i="8"/>
  <c r="F26" i="8"/>
  <c r="E26" i="8"/>
  <c r="G26" i="8" s="1"/>
  <c r="W25" i="8"/>
  <c r="V25" i="8"/>
  <c r="U25" i="8"/>
  <c r="T25" i="8"/>
  <c r="R25" i="8"/>
  <c r="Q25" i="8"/>
  <c r="S25" i="8" s="1"/>
  <c r="O25" i="8"/>
  <c r="N25" i="8"/>
  <c r="P25" i="8" s="1"/>
  <c r="M25" i="8"/>
  <c r="L25" i="8"/>
  <c r="K25" i="8"/>
  <c r="J25" i="8"/>
  <c r="I25" i="8"/>
  <c r="H25" i="8"/>
  <c r="F25" i="8"/>
  <c r="E25" i="8"/>
  <c r="G25" i="8" s="1"/>
  <c r="R24" i="8"/>
  <c r="Q24" i="8"/>
  <c r="S24" i="8" s="1"/>
  <c r="P24" i="8"/>
  <c r="F24" i="8"/>
  <c r="E24" i="8"/>
  <c r="G24" i="8" s="1"/>
  <c r="R23" i="8"/>
  <c r="Q23" i="8"/>
  <c r="S23" i="8" s="1"/>
  <c r="P23" i="8"/>
  <c r="F23" i="8"/>
  <c r="E23" i="8"/>
  <c r="G23" i="8" s="1"/>
  <c r="R22" i="8"/>
  <c r="Q22" i="8"/>
  <c r="S22" i="8" s="1"/>
  <c r="P22" i="8"/>
  <c r="F22" i="8"/>
  <c r="E22" i="8"/>
  <c r="G22" i="8" s="1"/>
  <c r="R21" i="8"/>
  <c r="Q21" i="8"/>
  <c r="S21" i="8" s="1"/>
  <c r="P21" i="8"/>
  <c r="F21" i="8"/>
  <c r="E21" i="8"/>
  <c r="G21" i="8" s="1"/>
  <c r="R20" i="8"/>
  <c r="Q20" i="8"/>
  <c r="S20" i="8" s="1"/>
  <c r="P20" i="8"/>
  <c r="F20" i="8"/>
  <c r="E20" i="8"/>
  <c r="G20" i="8" s="1"/>
  <c r="R19" i="8"/>
  <c r="Q19" i="8"/>
  <c r="S19" i="8" s="1"/>
  <c r="P19" i="8"/>
  <c r="F19" i="8"/>
  <c r="E19" i="8"/>
  <c r="G19" i="8" s="1"/>
  <c r="R18" i="8"/>
  <c r="Q18" i="8"/>
  <c r="S18" i="8" s="1"/>
  <c r="P18" i="8"/>
  <c r="F18" i="8"/>
  <c r="E18" i="8"/>
  <c r="G18" i="8" s="1"/>
  <c r="W17" i="8"/>
  <c r="V17" i="8"/>
  <c r="U17" i="8"/>
  <c r="T17" i="8"/>
  <c r="Q17" i="8" s="1"/>
  <c r="S17" i="8" s="1"/>
  <c r="R17" i="8"/>
  <c r="O17" i="8"/>
  <c r="N17" i="8"/>
  <c r="P17" i="8" s="1"/>
  <c r="M17" i="8"/>
  <c r="L17" i="8"/>
  <c r="K17" i="8"/>
  <c r="J17" i="8"/>
  <c r="I17" i="8"/>
  <c r="H17" i="8"/>
  <c r="F17" i="8"/>
  <c r="E17" i="8"/>
  <c r="G17" i="8" s="1"/>
  <c r="R16" i="8"/>
  <c r="Q16" i="8"/>
  <c r="S16" i="8" s="1"/>
  <c r="P16" i="8"/>
  <c r="F16" i="8"/>
  <c r="E16" i="8"/>
  <c r="G16" i="8" s="1"/>
  <c r="R15" i="8"/>
  <c r="Q15" i="8"/>
  <c r="S15" i="8" s="1"/>
  <c r="P15" i="8"/>
  <c r="F15" i="8"/>
  <c r="E15" i="8"/>
  <c r="G15" i="8" s="1"/>
  <c r="R14" i="8"/>
  <c r="Q14" i="8"/>
  <c r="S14" i="8" s="1"/>
  <c r="P14" i="8"/>
  <c r="F14" i="8"/>
  <c r="E14" i="8"/>
  <c r="G14" i="8" s="1"/>
  <c r="R13" i="8"/>
  <c r="Q13" i="8"/>
  <c r="S13" i="8" s="1"/>
  <c r="P13" i="8"/>
  <c r="F13" i="8"/>
  <c r="E13" i="8"/>
  <c r="G13" i="8" s="1"/>
  <c r="R12" i="8"/>
  <c r="Q12" i="8"/>
  <c r="S12" i="8" s="1"/>
  <c r="P12" i="8"/>
  <c r="F12" i="8"/>
  <c r="E12" i="8"/>
  <c r="G12" i="8" s="1"/>
  <c r="R11" i="8"/>
  <c r="Q11" i="8"/>
  <c r="S11" i="8" s="1"/>
  <c r="P11" i="8"/>
  <c r="F11" i="8"/>
  <c r="E11" i="8"/>
  <c r="G11" i="8" s="1"/>
  <c r="R10" i="8"/>
  <c r="R9" i="8" s="1"/>
  <c r="R8" i="8" s="1"/>
  <c r="R7" i="8" s="1"/>
  <c r="Q10" i="8"/>
  <c r="S10" i="8" s="1"/>
  <c r="P10" i="8"/>
  <c r="F10" i="8"/>
  <c r="F9" i="8" s="1"/>
  <c r="F8" i="8" s="1"/>
  <c r="F7" i="8" s="1"/>
  <c r="E10" i="8"/>
  <c r="G10" i="8" s="1"/>
  <c r="W9" i="8"/>
  <c r="W8" i="8" s="1"/>
  <c r="W7" i="8" s="1"/>
  <c r="W5" i="8" s="1"/>
  <c r="V9" i="8"/>
  <c r="U9" i="8"/>
  <c r="U8" i="8" s="1"/>
  <c r="U7" i="8" s="1"/>
  <c r="U5" i="8" s="1"/>
  <c r="T9" i="8"/>
  <c r="Q9" i="8"/>
  <c r="S9" i="8" s="1"/>
  <c r="O9" i="8"/>
  <c r="O8" i="8" s="1"/>
  <c r="O7" i="8" s="1"/>
  <c r="O5" i="8" s="1"/>
  <c r="N9" i="8"/>
  <c r="P9" i="8" s="1"/>
  <c r="M9" i="8"/>
  <c r="M8" i="8" s="1"/>
  <c r="M7" i="8" s="1"/>
  <c r="M5" i="8" s="1"/>
  <c r="L9" i="8"/>
  <c r="K9" i="8"/>
  <c r="K8" i="8" s="1"/>
  <c r="K7" i="8" s="1"/>
  <c r="K5" i="8" s="1"/>
  <c r="J9" i="8"/>
  <c r="I9" i="8"/>
  <c r="I8" i="8" s="1"/>
  <c r="I7" i="8" s="1"/>
  <c r="I5" i="8" s="1"/>
  <c r="H9" i="8"/>
  <c r="E9" i="8"/>
  <c r="E8" i="8" s="1"/>
  <c r="V8" i="8"/>
  <c r="V7" i="8" s="1"/>
  <c r="V5" i="8" s="1"/>
  <c r="T8" i="8"/>
  <c r="Q8" i="8" s="1"/>
  <c r="S8" i="8" s="1"/>
  <c r="N8" i="8"/>
  <c r="N7" i="8" s="1"/>
  <c r="L8" i="8"/>
  <c r="L7" i="8" s="1"/>
  <c r="L5" i="8" s="1"/>
  <c r="J8" i="8"/>
  <c r="J7" i="8" s="1"/>
  <c r="J5" i="8" s="1"/>
  <c r="H8" i="8"/>
  <c r="H7" i="8" s="1"/>
  <c r="H5" i="8" s="1"/>
  <c r="R6" i="8"/>
  <c r="R5" i="8" s="1"/>
  <c r="Q6" i="8"/>
  <c r="S6" i="8" s="1"/>
  <c r="P6" i="8"/>
  <c r="F6" i="8"/>
  <c r="F5" i="8" s="1"/>
  <c r="E6" i="8"/>
  <c r="G6" i="8" s="1"/>
  <c r="P7" i="8" l="1"/>
  <c r="N5" i="8"/>
  <c r="P5" i="8" s="1"/>
  <c r="G8" i="8"/>
  <c r="E7" i="8"/>
  <c r="P8" i="8"/>
  <c r="G9" i="8"/>
  <c r="T7" i="8"/>
  <c r="G7" i="8" l="1"/>
  <c r="E5" i="8"/>
  <c r="G5" i="8" s="1"/>
  <c r="T5" i="8"/>
  <c r="Q5" i="8" s="1"/>
  <c r="S5" i="8" s="1"/>
  <c r="Q7" i="8"/>
  <c r="S7" i="8" s="1"/>
  <c r="A97" i="7" l="1"/>
  <c r="A96" i="7"/>
  <c r="A95" i="7"/>
  <c r="R94" i="7"/>
  <c r="Q94" i="7"/>
  <c r="S94" i="7" s="1"/>
  <c r="P94" i="7"/>
  <c r="F94" i="7"/>
  <c r="E94" i="7"/>
  <c r="G94" i="7" s="1"/>
  <c r="R93" i="7"/>
  <c r="Q93" i="7"/>
  <c r="S93" i="7" s="1"/>
  <c r="P93" i="7"/>
  <c r="F93" i="7"/>
  <c r="F91" i="7" s="1"/>
  <c r="E93" i="7"/>
  <c r="R92" i="7"/>
  <c r="Q92" i="7"/>
  <c r="Q91" i="7" s="1"/>
  <c r="S91" i="7" s="1"/>
  <c r="P92" i="7"/>
  <c r="F92" i="7"/>
  <c r="E92" i="7"/>
  <c r="E91" i="7" s="1"/>
  <c r="W91" i="7"/>
  <c r="V91" i="7"/>
  <c r="U91" i="7"/>
  <c r="T91" i="7"/>
  <c r="R91" i="7"/>
  <c r="O91" i="7"/>
  <c r="N91" i="7"/>
  <c r="P91" i="7" s="1"/>
  <c r="M91" i="7"/>
  <c r="L91" i="7"/>
  <c r="K91" i="7"/>
  <c r="J91" i="7"/>
  <c r="I91" i="7"/>
  <c r="H91" i="7"/>
  <c r="R90" i="7"/>
  <c r="Q90" i="7"/>
  <c r="Q88" i="7" s="1"/>
  <c r="S88" i="7" s="1"/>
  <c r="P90" i="7"/>
  <c r="F90" i="7"/>
  <c r="E90" i="7"/>
  <c r="E88" i="7" s="1"/>
  <c r="G88" i="7" s="1"/>
  <c r="R89" i="7"/>
  <c r="R88" i="7" s="1"/>
  <c r="Q89" i="7"/>
  <c r="S89" i="7" s="1"/>
  <c r="P89" i="7"/>
  <c r="F89" i="7"/>
  <c r="F88" i="7" s="1"/>
  <c r="E89" i="7"/>
  <c r="W88" i="7"/>
  <c r="V88" i="7"/>
  <c r="U88" i="7"/>
  <c r="T88" i="7"/>
  <c r="O88" i="7"/>
  <c r="N88" i="7"/>
  <c r="M88" i="7"/>
  <c r="L88" i="7"/>
  <c r="K88" i="7"/>
  <c r="J88" i="7"/>
  <c r="I88" i="7"/>
  <c r="H88" i="7"/>
  <c r="R87" i="7"/>
  <c r="Q87" i="7"/>
  <c r="P87" i="7"/>
  <c r="F87" i="7"/>
  <c r="E87" i="7"/>
  <c r="G87" i="7" s="1"/>
  <c r="R86" i="7"/>
  <c r="Q86" i="7"/>
  <c r="S86" i="7" s="1"/>
  <c r="P86" i="7"/>
  <c r="F86" i="7"/>
  <c r="E86" i="7"/>
  <c r="G86" i="7" s="1"/>
  <c r="R85" i="7"/>
  <c r="Q85" i="7"/>
  <c r="P85" i="7"/>
  <c r="F85" i="7"/>
  <c r="E85" i="7"/>
  <c r="G85" i="7" s="1"/>
  <c r="R84" i="7"/>
  <c r="Q84" i="7"/>
  <c r="S84" i="7" s="1"/>
  <c r="P84" i="7"/>
  <c r="F84" i="7"/>
  <c r="E84" i="7"/>
  <c r="G84" i="7" s="1"/>
  <c r="R83" i="7"/>
  <c r="Q83" i="7"/>
  <c r="P83" i="7"/>
  <c r="F83" i="7"/>
  <c r="E83" i="7"/>
  <c r="G83" i="7" s="1"/>
  <c r="R82" i="7"/>
  <c r="Q82" i="7"/>
  <c r="S82" i="7" s="1"/>
  <c r="P82" i="7"/>
  <c r="F82" i="7"/>
  <c r="E82" i="7"/>
  <c r="G82" i="7" s="1"/>
  <c r="R81" i="7"/>
  <c r="R80" i="7" s="1"/>
  <c r="Q81" i="7"/>
  <c r="P81" i="7"/>
  <c r="F81" i="7"/>
  <c r="F80" i="7" s="1"/>
  <c r="E81" i="7"/>
  <c r="G81" i="7" s="1"/>
  <c r="W80" i="7"/>
  <c r="V80" i="7"/>
  <c r="U80" i="7"/>
  <c r="T80" i="7"/>
  <c r="Q80" i="7"/>
  <c r="S80" i="7" s="1"/>
  <c r="O80" i="7"/>
  <c r="N80" i="7"/>
  <c r="P80" i="7" s="1"/>
  <c r="M80" i="7"/>
  <c r="L80" i="7"/>
  <c r="K80" i="7"/>
  <c r="J80" i="7"/>
  <c r="I80" i="7"/>
  <c r="H80" i="7"/>
  <c r="E80" i="7"/>
  <c r="G80" i="7" s="1"/>
  <c r="R79" i="7"/>
  <c r="Q79" i="7"/>
  <c r="S79" i="7" s="1"/>
  <c r="P79" i="7"/>
  <c r="F79" i="7"/>
  <c r="E79" i="7"/>
  <c r="R78" i="7"/>
  <c r="Q78" i="7"/>
  <c r="S78" i="7" s="1"/>
  <c r="P78" i="7"/>
  <c r="F78" i="7"/>
  <c r="E78" i="7"/>
  <c r="G78" i="7" s="1"/>
  <c r="R77" i="7"/>
  <c r="Q77" i="7"/>
  <c r="S77" i="7" s="1"/>
  <c r="P77" i="7"/>
  <c r="F77" i="7"/>
  <c r="E77" i="7"/>
  <c r="R76" i="7"/>
  <c r="Q76" i="7"/>
  <c r="Q74" i="7" s="1"/>
  <c r="S74" i="7" s="1"/>
  <c r="P76" i="7"/>
  <c r="F76" i="7"/>
  <c r="E76" i="7"/>
  <c r="E74" i="7" s="1"/>
  <c r="G74" i="7" s="1"/>
  <c r="R75" i="7"/>
  <c r="R74" i="7" s="1"/>
  <c r="Q75" i="7"/>
  <c r="S75" i="7" s="1"/>
  <c r="P75" i="7"/>
  <c r="F75" i="7"/>
  <c r="F74" i="7" s="1"/>
  <c r="E75" i="7"/>
  <c r="W74" i="7"/>
  <c r="V74" i="7"/>
  <c r="U74" i="7"/>
  <c r="T74" i="7"/>
  <c r="O74" i="7"/>
  <c r="N74" i="7"/>
  <c r="M74" i="7"/>
  <c r="L74" i="7"/>
  <c r="K74" i="7"/>
  <c r="J74" i="7"/>
  <c r="I74" i="7"/>
  <c r="H74" i="7"/>
  <c r="R73" i="7"/>
  <c r="Q73" i="7"/>
  <c r="P73" i="7"/>
  <c r="F73" i="7"/>
  <c r="E73" i="7"/>
  <c r="G73" i="7" s="1"/>
  <c r="R72" i="7"/>
  <c r="Q72" i="7"/>
  <c r="S72" i="7" s="1"/>
  <c r="P72" i="7"/>
  <c r="F72" i="7"/>
  <c r="E72" i="7"/>
  <c r="G72" i="7" s="1"/>
  <c r="R71" i="7"/>
  <c r="R70" i="7" s="1"/>
  <c r="R55" i="7" s="1"/>
  <c r="Q71" i="7"/>
  <c r="P71" i="7"/>
  <c r="F71" i="7"/>
  <c r="F70" i="7" s="1"/>
  <c r="E71" i="7"/>
  <c r="G71" i="7" s="1"/>
  <c r="W70" i="7"/>
  <c r="V70" i="7"/>
  <c r="U70" i="7"/>
  <c r="T70" i="7"/>
  <c r="Q70" i="7"/>
  <c r="S70" i="7" s="1"/>
  <c r="O70" i="7"/>
  <c r="N70" i="7"/>
  <c r="P70" i="7" s="1"/>
  <c r="M70" i="7"/>
  <c r="L70" i="7"/>
  <c r="K70" i="7"/>
  <c r="J70" i="7"/>
  <c r="I70" i="7"/>
  <c r="H70" i="7"/>
  <c r="E70" i="7"/>
  <c r="G70" i="7" s="1"/>
  <c r="R69" i="7"/>
  <c r="Q69" i="7"/>
  <c r="S69" i="7" s="1"/>
  <c r="P69" i="7"/>
  <c r="F69" i="7"/>
  <c r="E69" i="7"/>
  <c r="R68" i="7"/>
  <c r="Q68" i="7"/>
  <c r="S68" i="7" s="1"/>
  <c r="P68" i="7"/>
  <c r="F68" i="7"/>
  <c r="E68" i="7"/>
  <c r="G68" i="7" s="1"/>
  <c r="R67" i="7"/>
  <c r="Q67" i="7"/>
  <c r="S67" i="7" s="1"/>
  <c r="P67" i="7"/>
  <c r="F67" i="7"/>
  <c r="F65" i="7" s="1"/>
  <c r="E67" i="7"/>
  <c r="R66" i="7"/>
  <c r="Q66" i="7"/>
  <c r="Q65" i="7" s="1"/>
  <c r="S65" i="7" s="1"/>
  <c r="P66" i="7"/>
  <c r="F66" i="7"/>
  <c r="E66" i="7"/>
  <c r="E65" i="7" s="1"/>
  <c r="W65" i="7"/>
  <c r="V65" i="7"/>
  <c r="U65" i="7"/>
  <c r="T65" i="7"/>
  <c r="R65" i="7"/>
  <c r="O65" i="7"/>
  <c r="N65" i="7"/>
  <c r="P65" i="7" s="1"/>
  <c r="M65" i="7"/>
  <c r="L65" i="7"/>
  <c r="K65" i="7"/>
  <c r="J65" i="7"/>
  <c r="I65" i="7"/>
  <c r="H65" i="7"/>
  <c r="R64" i="7"/>
  <c r="Q64" i="7"/>
  <c r="S64" i="7" s="1"/>
  <c r="P64" i="7"/>
  <c r="F64" i="7"/>
  <c r="E64" i="7"/>
  <c r="G64" i="7" s="1"/>
  <c r="R63" i="7"/>
  <c r="Q63" i="7"/>
  <c r="S63" i="7" s="1"/>
  <c r="P63" i="7"/>
  <c r="F63" i="7"/>
  <c r="E63" i="7"/>
  <c r="R62" i="7"/>
  <c r="Q62" i="7"/>
  <c r="S62" i="7" s="1"/>
  <c r="P62" i="7"/>
  <c r="F62" i="7"/>
  <c r="E62" i="7"/>
  <c r="G62" i="7" s="1"/>
  <c r="R61" i="7"/>
  <c r="Q61" i="7"/>
  <c r="S61" i="7" s="1"/>
  <c r="P61" i="7"/>
  <c r="F61" i="7"/>
  <c r="E61" i="7"/>
  <c r="R60" i="7"/>
  <c r="Q60" i="7"/>
  <c r="S60" i="7" s="1"/>
  <c r="P60" i="7"/>
  <c r="F60" i="7"/>
  <c r="E60" i="7"/>
  <c r="G60" i="7" s="1"/>
  <c r="R59" i="7"/>
  <c r="Q59" i="7"/>
  <c r="S59" i="7" s="1"/>
  <c r="P59" i="7"/>
  <c r="F59" i="7"/>
  <c r="F57" i="7" s="1"/>
  <c r="F55" i="7" s="1"/>
  <c r="E59" i="7"/>
  <c r="R58" i="7"/>
  <c r="Q58" i="7"/>
  <c r="Q57" i="7" s="1"/>
  <c r="S57" i="7" s="1"/>
  <c r="P58" i="7"/>
  <c r="F58" i="7"/>
  <c r="E58" i="7"/>
  <c r="E57" i="7" s="1"/>
  <c r="W57" i="7"/>
  <c r="V57" i="7"/>
  <c r="V55" i="7" s="1"/>
  <c r="U57" i="7"/>
  <c r="T57" i="7"/>
  <c r="R57" i="7"/>
  <c r="O57" i="7"/>
  <c r="N57" i="7"/>
  <c r="N55" i="7" s="1"/>
  <c r="M57" i="7"/>
  <c r="L57" i="7"/>
  <c r="K57" i="7"/>
  <c r="J57" i="7"/>
  <c r="J55" i="7" s="1"/>
  <c r="I57" i="7"/>
  <c r="H57" i="7"/>
  <c r="R56" i="7"/>
  <c r="Q56" i="7"/>
  <c r="P56" i="7"/>
  <c r="F56" i="7"/>
  <c r="E56" i="7"/>
  <c r="T55" i="7"/>
  <c r="L55" i="7"/>
  <c r="H55" i="7"/>
  <c r="R52" i="7"/>
  <c r="Q52" i="7"/>
  <c r="S52" i="7" s="1"/>
  <c r="P52" i="7"/>
  <c r="F52" i="7"/>
  <c r="E52" i="7"/>
  <c r="G52" i="7" s="1"/>
  <c r="R51" i="7"/>
  <c r="Q51" i="7"/>
  <c r="S51" i="7" s="1"/>
  <c r="P51" i="7"/>
  <c r="F51" i="7"/>
  <c r="E51" i="7"/>
  <c r="R50" i="7"/>
  <c r="Q50" i="7"/>
  <c r="S50" i="7" s="1"/>
  <c r="P50" i="7"/>
  <c r="F50" i="7"/>
  <c r="E50" i="7"/>
  <c r="G50" i="7" s="1"/>
  <c r="R49" i="7"/>
  <c r="Q49" i="7"/>
  <c r="S49" i="7" s="1"/>
  <c r="P49" i="7"/>
  <c r="F49" i="7"/>
  <c r="E49" i="7"/>
  <c r="R48" i="7"/>
  <c r="Q48" i="7"/>
  <c r="S48" i="7" s="1"/>
  <c r="P48" i="7"/>
  <c r="F48" i="7"/>
  <c r="E48" i="7"/>
  <c r="G48" i="7" s="1"/>
  <c r="R47" i="7"/>
  <c r="Q47" i="7"/>
  <c r="S47" i="7" s="1"/>
  <c r="P47" i="7"/>
  <c r="F47" i="7"/>
  <c r="E47" i="7"/>
  <c r="R46" i="7"/>
  <c r="Q46" i="7"/>
  <c r="S46" i="7" s="1"/>
  <c r="P46" i="7"/>
  <c r="F46" i="7"/>
  <c r="E46" i="7"/>
  <c r="G46" i="7" s="1"/>
  <c r="R45" i="7"/>
  <c r="Q45" i="7"/>
  <c r="S45" i="7" s="1"/>
  <c r="P45" i="7"/>
  <c r="F45" i="7"/>
  <c r="E45" i="7"/>
  <c r="R44" i="7"/>
  <c r="Q44" i="7"/>
  <c r="S44" i="7" s="1"/>
  <c r="P44" i="7"/>
  <c r="F44" i="7"/>
  <c r="E44" i="7"/>
  <c r="G44" i="7" s="1"/>
  <c r="R43" i="7"/>
  <c r="Q43" i="7"/>
  <c r="S43" i="7" s="1"/>
  <c r="P43" i="7"/>
  <c r="F43" i="7"/>
  <c r="E43" i="7"/>
  <c r="R42" i="7"/>
  <c r="Q42" i="7"/>
  <c r="S42" i="7" s="1"/>
  <c r="P42" i="7"/>
  <c r="F42" i="7"/>
  <c r="E42" i="7"/>
  <c r="G42" i="7" s="1"/>
  <c r="R41" i="7"/>
  <c r="Q41" i="7"/>
  <c r="S41" i="7" s="1"/>
  <c r="P41" i="7"/>
  <c r="F41" i="7"/>
  <c r="E41" i="7"/>
  <c r="R40" i="7"/>
  <c r="Q40" i="7"/>
  <c r="S40" i="7" s="1"/>
  <c r="P40" i="7"/>
  <c r="F40" i="7"/>
  <c r="E40" i="7"/>
  <c r="G40" i="7" s="1"/>
  <c r="R39" i="7"/>
  <c r="Q39" i="7"/>
  <c r="S39" i="7" s="1"/>
  <c r="P39" i="7"/>
  <c r="F39" i="7"/>
  <c r="E39" i="7"/>
  <c r="R38" i="7"/>
  <c r="Q38" i="7"/>
  <c r="S38" i="7" s="1"/>
  <c r="P38" i="7"/>
  <c r="F38" i="7"/>
  <c r="E38" i="7"/>
  <c r="G38" i="7" s="1"/>
  <c r="R37" i="7"/>
  <c r="Q37" i="7"/>
  <c r="S37" i="7" s="1"/>
  <c r="P37" i="7"/>
  <c r="F37" i="7"/>
  <c r="E37" i="7"/>
  <c r="R36" i="7"/>
  <c r="Q36" i="7"/>
  <c r="S36" i="7" s="1"/>
  <c r="P36" i="7"/>
  <c r="F36" i="7"/>
  <c r="E36" i="7"/>
  <c r="G36" i="7" s="1"/>
  <c r="R35" i="7"/>
  <c r="Q35" i="7"/>
  <c r="S35" i="7" s="1"/>
  <c r="P35" i="7"/>
  <c r="F35" i="7"/>
  <c r="E35" i="7"/>
  <c r="R34" i="7"/>
  <c r="Q34" i="7"/>
  <c r="S34" i="7" s="1"/>
  <c r="P34" i="7"/>
  <c r="F34" i="7"/>
  <c r="E34" i="7"/>
  <c r="G34" i="7" s="1"/>
  <c r="R33" i="7"/>
  <c r="Q33" i="7"/>
  <c r="S33" i="7" s="1"/>
  <c r="P33" i="7"/>
  <c r="F33" i="7"/>
  <c r="E33" i="7"/>
  <c r="G33" i="7" s="1"/>
  <c r="R32" i="7"/>
  <c r="Q32" i="7"/>
  <c r="P32" i="7"/>
  <c r="F32" i="7"/>
  <c r="E32" i="7"/>
  <c r="G32" i="7" s="1"/>
  <c r="R31" i="7"/>
  <c r="Q31" i="7"/>
  <c r="S31" i="7" s="1"/>
  <c r="P31" i="7"/>
  <c r="F31" i="7"/>
  <c r="E31" i="7"/>
  <c r="G31" i="7" s="1"/>
  <c r="R30" i="7"/>
  <c r="Q30" i="7"/>
  <c r="P30" i="7"/>
  <c r="F30" i="7"/>
  <c r="E30" i="7"/>
  <c r="G30" i="7" s="1"/>
  <c r="R29" i="7"/>
  <c r="Q29" i="7"/>
  <c r="S29" i="7" s="1"/>
  <c r="P29" i="7"/>
  <c r="F29" i="7"/>
  <c r="E29" i="7"/>
  <c r="G29" i="7" s="1"/>
  <c r="R28" i="7"/>
  <c r="Q28" i="7"/>
  <c r="P28" i="7"/>
  <c r="F28" i="7"/>
  <c r="E28" i="7"/>
  <c r="G28" i="7" s="1"/>
  <c r="R27" i="7"/>
  <c r="Q27" i="7"/>
  <c r="S27" i="7" s="1"/>
  <c r="P27" i="7"/>
  <c r="F27" i="7"/>
  <c r="E27" i="7"/>
  <c r="G27" i="7" s="1"/>
  <c r="R26" i="7"/>
  <c r="R25" i="7" s="1"/>
  <c r="Q26" i="7"/>
  <c r="P26" i="7"/>
  <c r="F26" i="7"/>
  <c r="F25" i="7" s="1"/>
  <c r="E26" i="7"/>
  <c r="G26" i="7" s="1"/>
  <c r="W25" i="7"/>
  <c r="V25" i="7"/>
  <c r="U25" i="7"/>
  <c r="T25" i="7"/>
  <c r="Q25" i="7"/>
  <c r="S25" i="7" s="1"/>
  <c r="O25" i="7"/>
  <c r="N25" i="7"/>
  <c r="P25" i="7" s="1"/>
  <c r="M25" i="7"/>
  <c r="L25" i="7"/>
  <c r="K25" i="7"/>
  <c r="J25" i="7"/>
  <c r="I25" i="7"/>
  <c r="H25" i="7"/>
  <c r="E25" i="7"/>
  <c r="G25" i="7" s="1"/>
  <c r="R24" i="7"/>
  <c r="Q24" i="7"/>
  <c r="S24" i="7" s="1"/>
  <c r="P24" i="7"/>
  <c r="F24" i="7"/>
  <c r="E24" i="7"/>
  <c r="R23" i="7"/>
  <c r="Q23" i="7"/>
  <c r="S23" i="7" s="1"/>
  <c r="P23" i="7"/>
  <c r="F23" i="7"/>
  <c r="E23" i="7"/>
  <c r="G23" i="7" s="1"/>
  <c r="R22" i="7"/>
  <c r="Q22" i="7"/>
  <c r="S22" i="7" s="1"/>
  <c r="P22" i="7"/>
  <c r="F22" i="7"/>
  <c r="E22" i="7"/>
  <c r="R21" i="7"/>
  <c r="Q21" i="7"/>
  <c r="S21" i="7" s="1"/>
  <c r="P21" i="7"/>
  <c r="F21" i="7"/>
  <c r="E21" i="7"/>
  <c r="G21" i="7" s="1"/>
  <c r="R20" i="7"/>
  <c r="Q20" i="7"/>
  <c r="S20" i="7" s="1"/>
  <c r="P20" i="7"/>
  <c r="F20" i="7"/>
  <c r="E20" i="7"/>
  <c r="R19" i="7"/>
  <c r="Q19" i="7"/>
  <c r="S19" i="7" s="1"/>
  <c r="P19" i="7"/>
  <c r="F19" i="7"/>
  <c r="E19" i="7"/>
  <c r="E17" i="7" s="1"/>
  <c r="G17" i="7" s="1"/>
  <c r="R18" i="7"/>
  <c r="R17" i="7" s="1"/>
  <c r="Q18" i="7"/>
  <c r="S18" i="7" s="1"/>
  <c r="P18" i="7"/>
  <c r="F18" i="7"/>
  <c r="F17" i="7" s="1"/>
  <c r="F8" i="7" s="1"/>
  <c r="F7" i="7" s="1"/>
  <c r="E18" i="7"/>
  <c r="W17" i="7"/>
  <c r="V17" i="7"/>
  <c r="U17" i="7"/>
  <c r="T17" i="7"/>
  <c r="S17" i="7"/>
  <c r="Q17" i="7"/>
  <c r="O17" i="7"/>
  <c r="N17" i="7"/>
  <c r="M17" i="7"/>
  <c r="L17" i="7"/>
  <c r="K17" i="7"/>
  <c r="J17" i="7"/>
  <c r="I17" i="7"/>
  <c r="H17" i="7"/>
  <c r="R16" i="7"/>
  <c r="Q16" i="7"/>
  <c r="P16" i="7"/>
  <c r="F16" i="7"/>
  <c r="E16" i="7"/>
  <c r="G16" i="7" s="1"/>
  <c r="R15" i="7"/>
  <c r="Q15" i="7"/>
  <c r="S15" i="7" s="1"/>
  <c r="P15" i="7"/>
  <c r="F15" i="7"/>
  <c r="E15" i="7"/>
  <c r="G15" i="7" s="1"/>
  <c r="R14" i="7"/>
  <c r="Q14" i="7"/>
  <c r="P14" i="7"/>
  <c r="F14" i="7"/>
  <c r="E14" i="7"/>
  <c r="G14" i="7" s="1"/>
  <c r="R13" i="7"/>
  <c r="Q13" i="7"/>
  <c r="S13" i="7" s="1"/>
  <c r="P13" i="7"/>
  <c r="F13" i="7"/>
  <c r="E13" i="7"/>
  <c r="G13" i="7" s="1"/>
  <c r="R12" i="7"/>
  <c r="Q12" i="7"/>
  <c r="P12" i="7"/>
  <c r="F12" i="7"/>
  <c r="E12" i="7"/>
  <c r="G12" i="7" s="1"/>
  <c r="R11" i="7"/>
  <c r="Q11" i="7"/>
  <c r="S11" i="7" s="1"/>
  <c r="P11" i="7"/>
  <c r="F11" i="7"/>
  <c r="E11" i="7"/>
  <c r="G11" i="7" s="1"/>
  <c r="R10" i="7"/>
  <c r="R9" i="7" s="1"/>
  <c r="R8" i="7" s="1"/>
  <c r="R7" i="7" s="1"/>
  <c r="Q10" i="7"/>
  <c r="P10" i="7"/>
  <c r="F10" i="7"/>
  <c r="F9" i="7" s="1"/>
  <c r="E10" i="7"/>
  <c r="G10" i="7" s="1"/>
  <c r="W9" i="7"/>
  <c r="V9" i="7"/>
  <c r="U9" i="7"/>
  <c r="T9" i="7"/>
  <c r="Q9" i="7"/>
  <c r="S9" i="7" s="1"/>
  <c r="O9" i="7"/>
  <c r="N9" i="7"/>
  <c r="P9" i="7" s="1"/>
  <c r="M9" i="7"/>
  <c r="L9" i="7"/>
  <c r="K9" i="7"/>
  <c r="J9" i="7"/>
  <c r="I9" i="7"/>
  <c r="H9" i="7"/>
  <c r="E9" i="7"/>
  <c r="V8" i="7"/>
  <c r="V7" i="7" s="1"/>
  <c r="T8" i="7"/>
  <c r="N8" i="7"/>
  <c r="N7" i="7" s="1"/>
  <c r="L8" i="7"/>
  <c r="L7" i="7" s="1"/>
  <c r="L5" i="7" s="1"/>
  <c r="J8" i="7"/>
  <c r="J7" i="7" s="1"/>
  <c r="J5" i="7" s="1"/>
  <c r="H8" i="7"/>
  <c r="H7" i="7" s="1"/>
  <c r="H5" i="7" s="1"/>
  <c r="R6" i="7"/>
  <c r="Q6" i="7"/>
  <c r="P6" i="7"/>
  <c r="F6" i="7"/>
  <c r="E6" i="7"/>
  <c r="G6" i="7" s="1"/>
  <c r="R5" i="7" l="1"/>
  <c r="Q8" i="7"/>
  <c r="S8" i="7" s="1"/>
  <c r="T7" i="7"/>
  <c r="E8" i="7"/>
  <c r="G19" i="7"/>
  <c r="F5" i="7"/>
  <c r="S6" i="7"/>
  <c r="N5" i="7"/>
  <c r="V5" i="7"/>
  <c r="G9" i="7"/>
  <c r="I8" i="7"/>
  <c r="I7" i="7" s="1"/>
  <c r="K8" i="7"/>
  <c r="K7" i="7" s="1"/>
  <c r="M8" i="7"/>
  <c r="M7" i="7" s="1"/>
  <c r="O8" i="7"/>
  <c r="U8" i="7"/>
  <c r="U7" i="7" s="1"/>
  <c r="W8" i="7"/>
  <c r="W7" i="7" s="1"/>
  <c r="S10" i="7"/>
  <c r="S12" i="7"/>
  <c r="S14" i="7"/>
  <c r="S16" i="7"/>
  <c r="P17" i="7"/>
  <c r="G18" i="7"/>
  <c r="G20" i="7"/>
  <c r="G22" i="7"/>
  <c r="G24" i="7"/>
  <c r="S26" i="7"/>
  <c r="S28" i="7"/>
  <c r="S30" i="7"/>
  <c r="S32" i="7"/>
  <c r="E55" i="7"/>
  <c r="G55" i="7" s="1"/>
  <c r="G56" i="7"/>
  <c r="Q55" i="7"/>
  <c r="S55" i="7" s="1"/>
  <c r="S56" i="7"/>
  <c r="P57" i="7"/>
  <c r="G57" i="7"/>
  <c r="G58" i="7"/>
  <c r="S58" i="7"/>
  <c r="G65" i="7"/>
  <c r="G66" i="7"/>
  <c r="S66" i="7"/>
  <c r="G76" i="7"/>
  <c r="S76" i="7"/>
  <c r="G90" i="7"/>
  <c r="S90" i="7"/>
  <c r="G91" i="7"/>
  <c r="G92" i="7"/>
  <c r="S92" i="7"/>
  <c r="G35" i="7"/>
  <c r="G37" i="7"/>
  <c r="G39" i="7"/>
  <c r="G41" i="7"/>
  <c r="G43" i="7"/>
  <c r="G45" i="7"/>
  <c r="G47" i="7"/>
  <c r="G49" i="7"/>
  <c r="G51" i="7"/>
  <c r="G59" i="7"/>
  <c r="G61" i="7"/>
  <c r="G63" i="7"/>
  <c r="G67" i="7"/>
  <c r="G69" i="7"/>
  <c r="I55" i="7"/>
  <c r="K55" i="7"/>
  <c r="M55" i="7"/>
  <c r="O55" i="7"/>
  <c r="P55" i="7" s="1"/>
  <c r="U55" i="7"/>
  <c r="W55" i="7"/>
  <c r="S71" i="7"/>
  <c r="S73" i="7"/>
  <c r="P74" i="7"/>
  <c r="G75" i="7"/>
  <c r="G77" i="7"/>
  <c r="G79" i="7"/>
  <c r="S81" i="7"/>
  <c r="S83" i="7"/>
  <c r="S85" i="7"/>
  <c r="S87" i="7"/>
  <c r="P88" i="7"/>
  <c r="G89" i="7"/>
  <c r="G93" i="7"/>
  <c r="U5" i="7" l="1"/>
  <c r="M5" i="7"/>
  <c r="I5" i="7"/>
  <c r="G8" i="7"/>
  <c r="E7" i="7"/>
  <c r="W5" i="7"/>
  <c r="P8" i="7"/>
  <c r="O7" i="7"/>
  <c r="K5" i="7"/>
  <c r="T5" i="7"/>
  <c r="Q5" i="7" s="1"/>
  <c r="S5" i="7" s="1"/>
  <c r="Q7" i="7"/>
  <c r="S7" i="7" s="1"/>
  <c r="O5" i="7" l="1"/>
  <c r="P5" i="7" s="1"/>
  <c r="P7" i="7"/>
  <c r="G7" i="7"/>
  <c r="E5" i="7"/>
  <c r="G5" i="7" s="1"/>
  <c r="A97" i="6" l="1"/>
  <c r="A96" i="6"/>
  <c r="A95" i="6"/>
  <c r="R94" i="6"/>
  <c r="Q94" i="6"/>
  <c r="S94" i="6" s="1"/>
  <c r="P94" i="6"/>
  <c r="F94" i="6"/>
  <c r="E94" i="6"/>
  <c r="G94" i="6" s="1"/>
  <c r="R93" i="6"/>
  <c r="Q93" i="6"/>
  <c r="S93" i="6" s="1"/>
  <c r="P93" i="6"/>
  <c r="F93" i="6"/>
  <c r="F91" i="6" s="1"/>
  <c r="E93" i="6"/>
  <c r="R92" i="6"/>
  <c r="Q92" i="6"/>
  <c r="Q91" i="6" s="1"/>
  <c r="S91" i="6" s="1"/>
  <c r="P92" i="6"/>
  <c r="F92" i="6"/>
  <c r="E92" i="6"/>
  <c r="E91" i="6" s="1"/>
  <c r="W91" i="6"/>
  <c r="V91" i="6"/>
  <c r="U91" i="6"/>
  <c r="T91" i="6"/>
  <c r="R91" i="6"/>
  <c r="O91" i="6"/>
  <c r="N91" i="6"/>
  <c r="P91" i="6" s="1"/>
  <c r="M91" i="6"/>
  <c r="L91" i="6"/>
  <c r="K91" i="6"/>
  <c r="J91" i="6"/>
  <c r="I91" i="6"/>
  <c r="H91" i="6"/>
  <c r="R90" i="6"/>
  <c r="Q90" i="6"/>
  <c r="Q88" i="6" s="1"/>
  <c r="S88" i="6" s="1"/>
  <c r="P90" i="6"/>
  <c r="F90" i="6"/>
  <c r="E90" i="6"/>
  <c r="E88" i="6" s="1"/>
  <c r="G88" i="6" s="1"/>
  <c r="R89" i="6"/>
  <c r="R88" i="6" s="1"/>
  <c r="Q89" i="6"/>
  <c r="S89" i="6" s="1"/>
  <c r="P89" i="6"/>
  <c r="F89" i="6"/>
  <c r="F88" i="6" s="1"/>
  <c r="E89" i="6"/>
  <c r="W88" i="6"/>
  <c r="V88" i="6"/>
  <c r="U88" i="6"/>
  <c r="T88" i="6"/>
  <c r="O88" i="6"/>
  <c r="N88" i="6"/>
  <c r="M88" i="6"/>
  <c r="L88" i="6"/>
  <c r="K88" i="6"/>
  <c r="J88" i="6"/>
  <c r="I88" i="6"/>
  <c r="H88" i="6"/>
  <c r="R87" i="6"/>
  <c r="Q87" i="6"/>
  <c r="P87" i="6"/>
  <c r="F87" i="6"/>
  <c r="E87" i="6"/>
  <c r="G87" i="6" s="1"/>
  <c r="R86" i="6"/>
  <c r="Q86" i="6"/>
  <c r="S86" i="6" s="1"/>
  <c r="P86" i="6"/>
  <c r="F86" i="6"/>
  <c r="E86" i="6"/>
  <c r="G86" i="6" s="1"/>
  <c r="R85" i="6"/>
  <c r="Q85" i="6"/>
  <c r="P85" i="6"/>
  <c r="F85" i="6"/>
  <c r="E85" i="6"/>
  <c r="G85" i="6" s="1"/>
  <c r="R84" i="6"/>
  <c r="Q84" i="6"/>
  <c r="S84" i="6" s="1"/>
  <c r="P84" i="6"/>
  <c r="F84" i="6"/>
  <c r="E84" i="6"/>
  <c r="G84" i="6" s="1"/>
  <c r="R83" i="6"/>
  <c r="Q83" i="6"/>
  <c r="P83" i="6"/>
  <c r="F83" i="6"/>
  <c r="E83" i="6"/>
  <c r="G83" i="6" s="1"/>
  <c r="R82" i="6"/>
  <c r="Q82" i="6"/>
  <c r="S82" i="6" s="1"/>
  <c r="P82" i="6"/>
  <c r="F82" i="6"/>
  <c r="E82" i="6"/>
  <c r="G82" i="6" s="1"/>
  <c r="R81" i="6"/>
  <c r="R80" i="6" s="1"/>
  <c r="Q81" i="6"/>
  <c r="P81" i="6"/>
  <c r="F81" i="6"/>
  <c r="F80" i="6" s="1"/>
  <c r="E81" i="6"/>
  <c r="G81" i="6" s="1"/>
  <c r="W80" i="6"/>
  <c r="V80" i="6"/>
  <c r="U80" i="6"/>
  <c r="T80" i="6"/>
  <c r="Q80" i="6"/>
  <c r="S80" i="6" s="1"/>
  <c r="O80" i="6"/>
  <c r="N80" i="6"/>
  <c r="P80" i="6" s="1"/>
  <c r="M80" i="6"/>
  <c r="L80" i="6"/>
  <c r="K80" i="6"/>
  <c r="J80" i="6"/>
  <c r="I80" i="6"/>
  <c r="H80" i="6"/>
  <c r="E80" i="6"/>
  <c r="G80" i="6" s="1"/>
  <c r="R79" i="6"/>
  <c r="Q79" i="6"/>
  <c r="S79" i="6" s="1"/>
  <c r="P79" i="6"/>
  <c r="F79" i="6"/>
  <c r="E79" i="6"/>
  <c r="R78" i="6"/>
  <c r="Q78" i="6"/>
  <c r="S78" i="6" s="1"/>
  <c r="P78" i="6"/>
  <c r="F78" i="6"/>
  <c r="E78" i="6"/>
  <c r="G78" i="6" s="1"/>
  <c r="R77" i="6"/>
  <c r="Q77" i="6"/>
  <c r="S77" i="6" s="1"/>
  <c r="P77" i="6"/>
  <c r="F77" i="6"/>
  <c r="E77" i="6"/>
  <c r="R76" i="6"/>
  <c r="Q76" i="6"/>
  <c r="Q74" i="6" s="1"/>
  <c r="S74" i="6" s="1"/>
  <c r="P76" i="6"/>
  <c r="F76" i="6"/>
  <c r="E76" i="6"/>
  <c r="E74" i="6" s="1"/>
  <c r="G74" i="6" s="1"/>
  <c r="R75" i="6"/>
  <c r="R74" i="6" s="1"/>
  <c r="Q75" i="6"/>
  <c r="S75" i="6" s="1"/>
  <c r="P75" i="6"/>
  <c r="F75" i="6"/>
  <c r="F74" i="6" s="1"/>
  <c r="E75" i="6"/>
  <c r="W74" i="6"/>
  <c r="V74" i="6"/>
  <c r="U74" i="6"/>
  <c r="T74" i="6"/>
  <c r="O74" i="6"/>
  <c r="N74" i="6"/>
  <c r="M74" i="6"/>
  <c r="L74" i="6"/>
  <c r="K74" i="6"/>
  <c r="J74" i="6"/>
  <c r="I74" i="6"/>
  <c r="H74" i="6"/>
  <c r="R73" i="6"/>
  <c r="Q73" i="6"/>
  <c r="P73" i="6"/>
  <c r="F73" i="6"/>
  <c r="E73" i="6"/>
  <c r="G73" i="6" s="1"/>
  <c r="R72" i="6"/>
  <c r="Q72" i="6"/>
  <c r="S72" i="6" s="1"/>
  <c r="P72" i="6"/>
  <c r="F72" i="6"/>
  <c r="E72" i="6"/>
  <c r="G72" i="6" s="1"/>
  <c r="R71" i="6"/>
  <c r="R70" i="6" s="1"/>
  <c r="R55" i="6" s="1"/>
  <c r="Q71" i="6"/>
  <c r="P71" i="6"/>
  <c r="F71" i="6"/>
  <c r="F70" i="6" s="1"/>
  <c r="E71" i="6"/>
  <c r="G71" i="6" s="1"/>
  <c r="W70" i="6"/>
  <c r="V70" i="6"/>
  <c r="U70" i="6"/>
  <c r="T70" i="6"/>
  <c r="Q70" i="6"/>
  <c r="S70" i="6" s="1"/>
  <c r="O70" i="6"/>
  <c r="N70" i="6"/>
  <c r="P70" i="6" s="1"/>
  <c r="M70" i="6"/>
  <c r="L70" i="6"/>
  <c r="K70" i="6"/>
  <c r="J70" i="6"/>
  <c r="I70" i="6"/>
  <c r="H70" i="6"/>
  <c r="E70" i="6"/>
  <c r="G70" i="6" s="1"/>
  <c r="R69" i="6"/>
  <c r="Q69" i="6"/>
  <c r="S69" i="6" s="1"/>
  <c r="P69" i="6"/>
  <c r="F69" i="6"/>
  <c r="E69" i="6"/>
  <c r="R68" i="6"/>
  <c r="Q68" i="6"/>
  <c r="S68" i="6" s="1"/>
  <c r="P68" i="6"/>
  <c r="F68" i="6"/>
  <c r="E68" i="6"/>
  <c r="G68" i="6" s="1"/>
  <c r="R67" i="6"/>
  <c r="Q67" i="6"/>
  <c r="S67" i="6" s="1"/>
  <c r="P67" i="6"/>
  <c r="F67" i="6"/>
  <c r="F65" i="6" s="1"/>
  <c r="E67" i="6"/>
  <c r="R66" i="6"/>
  <c r="Q66" i="6"/>
  <c r="Q65" i="6" s="1"/>
  <c r="S65" i="6" s="1"/>
  <c r="P66" i="6"/>
  <c r="F66" i="6"/>
  <c r="E66" i="6"/>
  <c r="E65" i="6" s="1"/>
  <c r="W65" i="6"/>
  <c r="V65" i="6"/>
  <c r="U65" i="6"/>
  <c r="T65" i="6"/>
  <c r="R65" i="6"/>
  <c r="O65" i="6"/>
  <c r="N65" i="6"/>
  <c r="P65" i="6" s="1"/>
  <c r="M65" i="6"/>
  <c r="L65" i="6"/>
  <c r="K65" i="6"/>
  <c r="J65" i="6"/>
  <c r="I65" i="6"/>
  <c r="H65" i="6"/>
  <c r="R64" i="6"/>
  <c r="Q64" i="6"/>
  <c r="S64" i="6" s="1"/>
  <c r="P64" i="6"/>
  <c r="F64" i="6"/>
  <c r="E64" i="6"/>
  <c r="G64" i="6" s="1"/>
  <c r="R63" i="6"/>
  <c r="Q63" i="6"/>
  <c r="S63" i="6" s="1"/>
  <c r="P63" i="6"/>
  <c r="F63" i="6"/>
  <c r="E63" i="6"/>
  <c r="R62" i="6"/>
  <c r="Q62" i="6"/>
  <c r="S62" i="6" s="1"/>
  <c r="P62" i="6"/>
  <c r="F62" i="6"/>
  <c r="E62" i="6"/>
  <c r="G62" i="6" s="1"/>
  <c r="R61" i="6"/>
  <c r="Q61" i="6"/>
  <c r="S61" i="6" s="1"/>
  <c r="P61" i="6"/>
  <c r="F61" i="6"/>
  <c r="E61" i="6"/>
  <c r="R60" i="6"/>
  <c r="Q60" i="6"/>
  <c r="S60" i="6" s="1"/>
  <c r="P60" i="6"/>
  <c r="F60" i="6"/>
  <c r="E60" i="6"/>
  <c r="G60" i="6" s="1"/>
  <c r="R59" i="6"/>
  <c r="Q59" i="6"/>
  <c r="S59" i="6" s="1"/>
  <c r="P59" i="6"/>
  <c r="F59" i="6"/>
  <c r="F57" i="6" s="1"/>
  <c r="F55" i="6" s="1"/>
  <c r="E59" i="6"/>
  <c r="R58" i="6"/>
  <c r="Q58" i="6"/>
  <c r="Q57" i="6" s="1"/>
  <c r="S57" i="6" s="1"/>
  <c r="P58" i="6"/>
  <c r="F58" i="6"/>
  <c r="E58" i="6"/>
  <c r="E57" i="6" s="1"/>
  <c r="W57" i="6"/>
  <c r="V57" i="6"/>
  <c r="V55" i="6" s="1"/>
  <c r="U57" i="6"/>
  <c r="T57" i="6"/>
  <c r="R57" i="6"/>
  <c r="O57" i="6"/>
  <c r="N57" i="6"/>
  <c r="N55" i="6" s="1"/>
  <c r="M57" i="6"/>
  <c r="L57" i="6"/>
  <c r="K57" i="6"/>
  <c r="J57" i="6"/>
  <c r="J55" i="6" s="1"/>
  <c r="I57" i="6"/>
  <c r="H57" i="6"/>
  <c r="R56" i="6"/>
  <c r="Q56" i="6"/>
  <c r="P56" i="6"/>
  <c r="F56" i="6"/>
  <c r="E56" i="6"/>
  <c r="T55" i="6"/>
  <c r="L55" i="6"/>
  <c r="H55" i="6"/>
  <c r="R52" i="6"/>
  <c r="Q52" i="6"/>
  <c r="S52" i="6" s="1"/>
  <c r="P52" i="6"/>
  <c r="F52" i="6"/>
  <c r="E52" i="6"/>
  <c r="G52" i="6" s="1"/>
  <c r="R51" i="6"/>
  <c r="Q51" i="6"/>
  <c r="S51" i="6" s="1"/>
  <c r="P51" i="6"/>
  <c r="F51" i="6"/>
  <c r="E51" i="6"/>
  <c r="R50" i="6"/>
  <c r="Q50" i="6"/>
  <c r="S50" i="6" s="1"/>
  <c r="P50" i="6"/>
  <c r="F50" i="6"/>
  <c r="E50" i="6"/>
  <c r="G50" i="6" s="1"/>
  <c r="R49" i="6"/>
  <c r="Q49" i="6"/>
  <c r="S49" i="6" s="1"/>
  <c r="P49" i="6"/>
  <c r="F49" i="6"/>
  <c r="E49" i="6"/>
  <c r="R48" i="6"/>
  <c r="Q48" i="6"/>
  <c r="S48" i="6" s="1"/>
  <c r="P48" i="6"/>
  <c r="F48" i="6"/>
  <c r="E48" i="6"/>
  <c r="G48" i="6" s="1"/>
  <c r="R47" i="6"/>
  <c r="Q47" i="6"/>
  <c r="S47" i="6" s="1"/>
  <c r="P47" i="6"/>
  <c r="F47" i="6"/>
  <c r="E47" i="6"/>
  <c r="R46" i="6"/>
  <c r="Q46" i="6"/>
  <c r="S46" i="6" s="1"/>
  <c r="P46" i="6"/>
  <c r="F46" i="6"/>
  <c r="E46" i="6"/>
  <c r="G46" i="6" s="1"/>
  <c r="R45" i="6"/>
  <c r="Q45" i="6"/>
  <c r="S45" i="6" s="1"/>
  <c r="P45" i="6"/>
  <c r="F45" i="6"/>
  <c r="E45" i="6"/>
  <c r="R44" i="6"/>
  <c r="Q44" i="6"/>
  <c r="S44" i="6" s="1"/>
  <c r="P44" i="6"/>
  <c r="F44" i="6"/>
  <c r="E44" i="6"/>
  <c r="G44" i="6" s="1"/>
  <c r="R43" i="6"/>
  <c r="Q43" i="6"/>
  <c r="S43" i="6" s="1"/>
  <c r="P43" i="6"/>
  <c r="F43" i="6"/>
  <c r="E43" i="6"/>
  <c r="R42" i="6"/>
  <c r="Q42" i="6"/>
  <c r="S42" i="6" s="1"/>
  <c r="P42" i="6"/>
  <c r="F42" i="6"/>
  <c r="E42" i="6"/>
  <c r="G42" i="6" s="1"/>
  <c r="R41" i="6"/>
  <c r="Q41" i="6"/>
  <c r="S41" i="6" s="1"/>
  <c r="P41" i="6"/>
  <c r="F41" i="6"/>
  <c r="E41" i="6"/>
  <c r="R40" i="6"/>
  <c r="Q40" i="6"/>
  <c r="S40" i="6" s="1"/>
  <c r="P40" i="6"/>
  <c r="F40" i="6"/>
  <c r="E40" i="6"/>
  <c r="G40" i="6" s="1"/>
  <c r="R39" i="6"/>
  <c r="Q39" i="6"/>
  <c r="S39" i="6" s="1"/>
  <c r="P39" i="6"/>
  <c r="F39" i="6"/>
  <c r="E39" i="6"/>
  <c r="R38" i="6"/>
  <c r="Q38" i="6"/>
  <c r="S38" i="6" s="1"/>
  <c r="P38" i="6"/>
  <c r="F38" i="6"/>
  <c r="E38" i="6"/>
  <c r="G38" i="6" s="1"/>
  <c r="R37" i="6"/>
  <c r="Q37" i="6"/>
  <c r="S37" i="6" s="1"/>
  <c r="P37" i="6"/>
  <c r="F37" i="6"/>
  <c r="E37" i="6"/>
  <c r="R36" i="6"/>
  <c r="Q36" i="6"/>
  <c r="S36" i="6" s="1"/>
  <c r="P36" i="6"/>
  <c r="F36" i="6"/>
  <c r="E36" i="6"/>
  <c r="G36" i="6" s="1"/>
  <c r="R35" i="6"/>
  <c r="Q35" i="6"/>
  <c r="S35" i="6" s="1"/>
  <c r="P35" i="6"/>
  <c r="F35" i="6"/>
  <c r="E35" i="6"/>
  <c r="R34" i="6"/>
  <c r="Q34" i="6"/>
  <c r="S34" i="6" s="1"/>
  <c r="P34" i="6"/>
  <c r="F34" i="6"/>
  <c r="E34" i="6"/>
  <c r="G34" i="6" s="1"/>
  <c r="R33" i="6"/>
  <c r="Q33" i="6"/>
  <c r="S33" i="6" s="1"/>
  <c r="P33" i="6"/>
  <c r="F33" i="6"/>
  <c r="E33" i="6"/>
  <c r="G33" i="6" s="1"/>
  <c r="R32" i="6"/>
  <c r="Q32" i="6"/>
  <c r="P32" i="6"/>
  <c r="F32" i="6"/>
  <c r="E32" i="6"/>
  <c r="G32" i="6" s="1"/>
  <c r="R31" i="6"/>
  <c r="Q31" i="6"/>
  <c r="S31" i="6" s="1"/>
  <c r="P31" i="6"/>
  <c r="F31" i="6"/>
  <c r="E31" i="6"/>
  <c r="G31" i="6" s="1"/>
  <c r="R30" i="6"/>
  <c r="Q30" i="6"/>
  <c r="P30" i="6"/>
  <c r="F30" i="6"/>
  <c r="E30" i="6"/>
  <c r="G30" i="6" s="1"/>
  <c r="R29" i="6"/>
  <c r="Q29" i="6"/>
  <c r="S29" i="6" s="1"/>
  <c r="P29" i="6"/>
  <c r="F29" i="6"/>
  <c r="E29" i="6"/>
  <c r="G29" i="6" s="1"/>
  <c r="R28" i="6"/>
  <c r="Q28" i="6"/>
  <c r="P28" i="6"/>
  <c r="F28" i="6"/>
  <c r="E28" i="6"/>
  <c r="G28" i="6" s="1"/>
  <c r="R27" i="6"/>
  <c r="Q27" i="6"/>
  <c r="S27" i="6" s="1"/>
  <c r="P27" i="6"/>
  <c r="F27" i="6"/>
  <c r="E27" i="6"/>
  <c r="G27" i="6" s="1"/>
  <c r="R26" i="6"/>
  <c r="R25" i="6" s="1"/>
  <c r="Q26" i="6"/>
  <c r="P26" i="6"/>
  <c r="F26" i="6"/>
  <c r="F25" i="6" s="1"/>
  <c r="E26" i="6"/>
  <c r="G26" i="6" s="1"/>
  <c r="W25" i="6"/>
  <c r="V25" i="6"/>
  <c r="U25" i="6"/>
  <c r="T25" i="6"/>
  <c r="Q25" i="6"/>
  <c r="S25" i="6" s="1"/>
  <c r="O25" i="6"/>
  <c r="N25" i="6"/>
  <c r="P25" i="6" s="1"/>
  <c r="M25" i="6"/>
  <c r="L25" i="6"/>
  <c r="K25" i="6"/>
  <c r="J25" i="6"/>
  <c r="I25" i="6"/>
  <c r="H25" i="6"/>
  <c r="E25" i="6"/>
  <c r="G25" i="6" s="1"/>
  <c r="R24" i="6"/>
  <c r="Q24" i="6"/>
  <c r="S24" i="6" s="1"/>
  <c r="P24" i="6"/>
  <c r="F24" i="6"/>
  <c r="E24" i="6"/>
  <c r="R23" i="6"/>
  <c r="Q23" i="6"/>
  <c r="S23" i="6" s="1"/>
  <c r="P23" i="6"/>
  <c r="F23" i="6"/>
  <c r="E23" i="6"/>
  <c r="G23" i="6" s="1"/>
  <c r="R22" i="6"/>
  <c r="Q22" i="6"/>
  <c r="S22" i="6" s="1"/>
  <c r="P22" i="6"/>
  <c r="F22" i="6"/>
  <c r="E22" i="6"/>
  <c r="R21" i="6"/>
  <c r="Q21" i="6"/>
  <c r="S21" i="6" s="1"/>
  <c r="P21" i="6"/>
  <c r="F21" i="6"/>
  <c r="E21" i="6"/>
  <c r="G21" i="6" s="1"/>
  <c r="R20" i="6"/>
  <c r="Q20" i="6"/>
  <c r="S20" i="6" s="1"/>
  <c r="P20" i="6"/>
  <c r="F20" i="6"/>
  <c r="E20" i="6"/>
  <c r="R19" i="6"/>
  <c r="Q19" i="6"/>
  <c r="S19" i="6" s="1"/>
  <c r="P19" i="6"/>
  <c r="F19" i="6"/>
  <c r="E19" i="6"/>
  <c r="E17" i="6" s="1"/>
  <c r="G17" i="6" s="1"/>
  <c r="R18" i="6"/>
  <c r="R17" i="6" s="1"/>
  <c r="Q18" i="6"/>
  <c r="S18" i="6" s="1"/>
  <c r="P18" i="6"/>
  <c r="F18" i="6"/>
  <c r="F17" i="6" s="1"/>
  <c r="F8" i="6" s="1"/>
  <c r="F7" i="6" s="1"/>
  <c r="E18" i="6"/>
  <c r="W17" i="6"/>
  <c r="V17" i="6"/>
  <c r="U17" i="6"/>
  <c r="T17" i="6"/>
  <c r="S17" i="6"/>
  <c r="Q17" i="6"/>
  <c r="O17" i="6"/>
  <c r="N17" i="6"/>
  <c r="M17" i="6"/>
  <c r="L17" i="6"/>
  <c r="K17" i="6"/>
  <c r="J17" i="6"/>
  <c r="I17" i="6"/>
  <c r="H17" i="6"/>
  <c r="R16" i="6"/>
  <c r="Q16" i="6"/>
  <c r="P16" i="6"/>
  <c r="F16" i="6"/>
  <c r="E16" i="6"/>
  <c r="G16" i="6" s="1"/>
  <c r="R15" i="6"/>
  <c r="Q15" i="6"/>
  <c r="S15" i="6" s="1"/>
  <c r="P15" i="6"/>
  <c r="F15" i="6"/>
  <c r="E15" i="6"/>
  <c r="G15" i="6" s="1"/>
  <c r="R14" i="6"/>
  <c r="Q14" i="6"/>
  <c r="P14" i="6"/>
  <c r="F14" i="6"/>
  <c r="E14" i="6"/>
  <c r="G14" i="6" s="1"/>
  <c r="R13" i="6"/>
  <c r="Q13" i="6"/>
  <c r="S13" i="6" s="1"/>
  <c r="P13" i="6"/>
  <c r="F13" i="6"/>
  <c r="E13" i="6"/>
  <c r="G13" i="6" s="1"/>
  <c r="R12" i="6"/>
  <c r="Q12" i="6"/>
  <c r="P12" i="6"/>
  <c r="F12" i="6"/>
  <c r="E12" i="6"/>
  <c r="G12" i="6" s="1"/>
  <c r="R11" i="6"/>
  <c r="Q11" i="6"/>
  <c r="S11" i="6" s="1"/>
  <c r="P11" i="6"/>
  <c r="F11" i="6"/>
  <c r="E11" i="6"/>
  <c r="G11" i="6" s="1"/>
  <c r="R10" i="6"/>
  <c r="R9" i="6" s="1"/>
  <c r="R8" i="6" s="1"/>
  <c r="R7" i="6" s="1"/>
  <c r="Q10" i="6"/>
  <c r="P10" i="6"/>
  <c r="F10" i="6"/>
  <c r="F9" i="6" s="1"/>
  <c r="E10" i="6"/>
  <c r="G10" i="6" s="1"/>
  <c r="W9" i="6"/>
  <c r="V9" i="6"/>
  <c r="U9" i="6"/>
  <c r="T9" i="6"/>
  <c r="Q9" i="6"/>
  <c r="S9" i="6" s="1"/>
  <c r="O9" i="6"/>
  <c r="N9" i="6"/>
  <c r="P9" i="6" s="1"/>
  <c r="M9" i="6"/>
  <c r="L9" i="6"/>
  <c r="K9" i="6"/>
  <c r="J9" i="6"/>
  <c r="I9" i="6"/>
  <c r="H9" i="6"/>
  <c r="E9" i="6"/>
  <c r="V8" i="6"/>
  <c r="V7" i="6" s="1"/>
  <c r="T8" i="6"/>
  <c r="N8" i="6"/>
  <c r="N7" i="6" s="1"/>
  <c r="L8" i="6"/>
  <c r="L7" i="6" s="1"/>
  <c r="L5" i="6" s="1"/>
  <c r="J8" i="6"/>
  <c r="J7" i="6" s="1"/>
  <c r="J5" i="6" s="1"/>
  <c r="H8" i="6"/>
  <c r="H7" i="6" s="1"/>
  <c r="H5" i="6" s="1"/>
  <c r="R6" i="6"/>
  <c r="Q6" i="6"/>
  <c r="P6" i="6"/>
  <c r="F6" i="6"/>
  <c r="E6" i="6"/>
  <c r="G6" i="6" s="1"/>
  <c r="R5" i="6" l="1"/>
  <c r="Q8" i="6"/>
  <c r="S8" i="6" s="1"/>
  <c r="T7" i="6"/>
  <c r="E8" i="6"/>
  <c r="G19" i="6"/>
  <c r="F5" i="6"/>
  <c r="S6" i="6"/>
  <c r="N5" i="6"/>
  <c r="V5" i="6"/>
  <c r="G9" i="6"/>
  <c r="I8" i="6"/>
  <c r="I7" i="6" s="1"/>
  <c r="K8" i="6"/>
  <c r="K7" i="6" s="1"/>
  <c r="M8" i="6"/>
  <c r="M7" i="6" s="1"/>
  <c r="O8" i="6"/>
  <c r="U8" i="6"/>
  <c r="U7" i="6" s="1"/>
  <c r="W8" i="6"/>
  <c r="W7" i="6" s="1"/>
  <c r="S10" i="6"/>
  <c r="S12" i="6"/>
  <c r="S14" i="6"/>
  <c r="S16" i="6"/>
  <c r="P17" i="6"/>
  <c r="G18" i="6"/>
  <c r="G20" i="6"/>
  <c r="G22" i="6"/>
  <c r="G24" i="6"/>
  <c r="S26" i="6"/>
  <c r="S28" i="6"/>
  <c r="S30" i="6"/>
  <c r="S32" i="6"/>
  <c r="E55" i="6"/>
  <c r="G55" i="6" s="1"/>
  <c r="G56" i="6"/>
  <c r="Q55" i="6"/>
  <c r="S55" i="6" s="1"/>
  <c r="S56" i="6"/>
  <c r="P57" i="6"/>
  <c r="G57" i="6"/>
  <c r="G58" i="6"/>
  <c r="S58" i="6"/>
  <c r="G65" i="6"/>
  <c r="G66" i="6"/>
  <c r="S66" i="6"/>
  <c r="G76" i="6"/>
  <c r="S76" i="6"/>
  <c r="G90" i="6"/>
  <c r="S90" i="6"/>
  <c r="G91" i="6"/>
  <c r="G92" i="6"/>
  <c r="S92" i="6"/>
  <c r="G35" i="6"/>
  <c r="G37" i="6"/>
  <c r="G39" i="6"/>
  <c r="G41" i="6"/>
  <c r="G43" i="6"/>
  <c r="G45" i="6"/>
  <c r="G47" i="6"/>
  <c r="G49" i="6"/>
  <c r="G51" i="6"/>
  <c r="G59" i="6"/>
  <c r="G61" i="6"/>
  <c r="G63" i="6"/>
  <c r="G67" i="6"/>
  <c r="G69" i="6"/>
  <c r="I55" i="6"/>
  <c r="K55" i="6"/>
  <c r="M55" i="6"/>
  <c r="O55" i="6"/>
  <c r="P55" i="6" s="1"/>
  <c r="U55" i="6"/>
  <c r="W55" i="6"/>
  <c r="S71" i="6"/>
  <c r="S73" i="6"/>
  <c r="P74" i="6"/>
  <c r="G75" i="6"/>
  <c r="G77" i="6"/>
  <c r="G79" i="6"/>
  <c r="S81" i="6"/>
  <c r="S83" i="6"/>
  <c r="S85" i="6"/>
  <c r="S87" i="6"/>
  <c r="P88" i="6"/>
  <c r="G89" i="6"/>
  <c r="G93" i="6"/>
  <c r="U5" i="6" l="1"/>
  <c r="M5" i="6"/>
  <c r="I5" i="6"/>
  <c r="G8" i="6"/>
  <c r="E7" i="6"/>
  <c r="W5" i="6"/>
  <c r="P8" i="6"/>
  <c r="O7" i="6"/>
  <c r="K5" i="6"/>
  <c r="T5" i="6"/>
  <c r="Q5" i="6" s="1"/>
  <c r="S5" i="6" s="1"/>
  <c r="Q7" i="6"/>
  <c r="S7" i="6" s="1"/>
  <c r="O5" i="6" l="1"/>
  <c r="P5" i="6" s="1"/>
  <c r="P7" i="6"/>
  <c r="G7" i="6"/>
  <c r="E5" i="6"/>
  <c r="G5" i="6" s="1"/>
  <c r="A97" i="5" l="1"/>
  <c r="A96" i="5"/>
  <c r="A95" i="5"/>
  <c r="R94" i="5"/>
  <c r="Q94" i="5"/>
  <c r="S94" i="5" s="1"/>
  <c r="P94" i="5"/>
  <c r="F94" i="5"/>
  <c r="E94" i="5"/>
  <c r="G94" i="5" s="1"/>
  <c r="R93" i="5"/>
  <c r="Q93" i="5"/>
  <c r="S93" i="5" s="1"/>
  <c r="P93" i="5"/>
  <c r="F93" i="5"/>
  <c r="F91" i="5" s="1"/>
  <c r="E93" i="5"/>
  <c r="R92" i="5"/>
  <c r="Q92" i="5"/>
  <c r="Q91" i="5" s="1"/>
  <c r="S91" i="5" s="1"/>
  <c r="P92" i="5"/>
  <c r="F92" i="5"/>
  <c r="E92" i="5"/>
  <c r="E91" i="5" s="1"/>
  <c r="W91" i="5"/>
  <c r="V91" i="5"/>
  <c r="U91" i="5"/>
  <c r="T91" i="5"/>
  <c r="R91" i="5"/>
  <c r="O91" i="5"/>
  <c r="N91" i="5"/>
  <c r="P91" i="5" s="1"/>
  <c r="M91" i="5"/>
  <c r="L91" i="5"/>
  <c r="K91" i="5"/>
  <c r="J91" i="5"/>
  <c r="I91" i="5"/>
  <c r="H91" i="5"/>
  <c r="R90" i="5"/>
  <c r="Q90" i="5"/>
  <c r="Q88" i="5" s="1"/>
  <c r="S88" i="5" s="1"/>
  <c r="P90" i="5"/>
  <c r="F90" i="5"/>
  <c r="E90" i="5"/>
  <c r="E88" i="5" s="1"/>
  <c r="G88" i="5" s="1"/>
  <c r="R89" i="5"/>
  <c r="R88" i="5" s="1"/>
  <c r="Q89" i="5"/>
  <c r="S89" i="5" s="1"/>
  <c r="P89" i="5"/>
  <c r="F89" i="5"/>
  <c r="F88" i="5" s="1"/>
  <c r="E89" i="5"/>
  <c r="W88" i="5"/>
  <c r="V88" i="5"/>
  <c r="U88" i="5"/>
  <c r="T88" i="5"/>
  <c r="O88" i="5"/>
  <c r="N88" i="5"/>
  <c r="M88" i="5"/>
  <c r="L88" i="5"/>
  <c r="K88" i="5"/>
  <c r="J88" i="5"/>
  <c r="I88" i="5"/>
  <c r="H88" i="5"/>
  <c r="R87" i="5"/>
  <c r="Q87" i="5"/>
  <c r="P87" i="5"/>
  <c r="F87" i="5"/>
  <c r="E87" i="5"/>
  <c r="G87" i="5" s="1"/>
  <c r="R86" i="5"/>
  <c r="Q86" i="5"/>
  <c r="S86" i="5" s="1"/>
  <c r="P86" i="5"/>
  <c r="F86" i="5"/>
  <c r="E86" i="5"/>
  <c r="G86" i="5" s="1"/>
  <c r="R85" i="5"/>
  <c r="Q85" i="5"/>
  <c r="P85" i="5"/>
  <c r="F85" i="5"/>
  <c r="E85" i="5"/>
  <c r="G85" i="5" s="1"/>
  <c r="R84" i="5"/>
  <c r="Q84" i="5"/>
  <c r="S84" i="5" s="1"/>
  <c r="P84" i="5"/>
  <c r="F84" i="5"/>
  <c r="E84" i="5"/>
  <c r="G84" i="5" s="1"/>
  <c r="R83" i="5"/>
  <c r="Q83" i="5"/>
  <c r="P83" i="5"/>
  <c r="F83" i="5"/>
  <c r="E83" i="5"/>
  <c r="G83" i="5" s="1"/>
  <c r="R82" i="5"/>
  <c r="Q82" i="5"/>
  <c r="S82" i="5" s="1"/>
  <c r="P82" i="5"/>
  <c r="F82" i="5"/>
  <c r="E82" i="5"/>
  <c r="G82" i="5" s="1"/>
  <c r="R81" i="5"/>
  <c r="R80" i="5" s="1"/>
  <c r="Q81" i="5"/>
  <c r="P81" i="5"/>
  <c r="F81" i="5"/>
  <c r="F80" i="5" s="1"/>
  <c r="E81" i="5"/>
  <c r="G81" i="5" s="1"/>
  <c r="W80" i="5"/>
  <c r="V80" i="5"/>
  <c r="U80" i="5"/>
  <c r="T80" i="5"/>
  <c r="Q80" i="5"/>
  <c r="S80" i="5" s="1"/>
  <c r="O80" i="5"/>
  <c r="N80" i="5"/>
  <c r="P80" i="5" s="1"/>
  <c r="M80" i="5"/>
  <c r="L80" i="5"/>
  <c r="K80" i="5"/>
  <c r="J80" i="5"/>
  <c r="I80" i="5"/>
  <c r="H80" i="5"/>
  <c r="E80" i="5"/>
  <c r="G80" i="5" s="1"/>
  <c r="R79" i="5"/>
  <c r="Q79" i="5"/>
  <c r="S79" i="5" s="1"/>
  <c r="P79" i="5"/>
  <c r="F79" i="5"/>
  <c r="E79" i="5"/>
  <c r="R78" i="5"/>
  <c r="Q78" i="5"/>
  <c r="S78" i="5" s="1"/>
  <c r="P78" i="5"/>
  <c r="F78" i="5"/>
  <c r="E78" i="5"/>
  <c r="G78" i="5" s="1"/>
  <c r="R77" i="5"/>
  <c r="Q77" i="5"/>
  <c r="S77" i="5" s="1"/>
  <c r="P77" i="5"/>
  <c r="F77" i="5"/>
  <c r="E77" i="5"/>
  <c r="R76" i="5"/>
  <c r="Q76" i="5"/>
  <c r="Q74" i="5" s="1"/>
  <c r="S74" i="5" s="1"/>
  <c r="P76" i="5"/>
  <c r="F76" i="5"/>
  <c r="E76" i="5"/>
  <c r="E74" i="5" s="1"/>
  <c r="G74" i="5" s="1"/>
  <c r="R75" i="5"/>
  <c r="R74" i="5" s="1"/>
  <c r="Q75" i="5"/>
  <c r="S75" i="5" s="1"/>
  <c r="P75" i="5"/>
  <c r="F75" i="5"/>
  <c r="F74" i="5" s="1"/>
  <c r="E75" i="5"/>
  <c r="W74" i="5"/>
  <c r="V74" i="5"/>
  <c r="U74" i="5"/>
  <c r="T74" i="5"/>
  <c r="O74" i="5"/>
  <c r="N74" i="5"/>
  <c r="M74" i="5"/>
  <c r="L74" i="5"/>
  <c r="K74" i="5"/>
  <c r="J74" i="5"/>
  <c r="I74" i="5"/>
  <c r="H74" i="5"/>
  <c r="R73" i="5"/>
  <c r="Q73" i="5"/>
  <c r="P73" i="5"/>
  <c r="F73" i="5"/>
  <c r="E73" i="5"/>
  <c r="G73" i="5" s="1"/>
  <c r="R72" i="5"/>
  <c r="Q72" i="5"/>
  <c r="S72" i="5" s="1"/>
  <c r="P72" i="5"/>
  <c r="F72" i="5"/>
  <c r="E72" i="5"/>
  <c r="G72" i="5" s="1"/>
  <c r="R71" i="5"/>
  <c r="R70" i="5" s="1"/>
  <c r="R55" i="5" s="1"/>
  <c r="Q71" i="5"/>
  <c r="P71" i="5"/>
  <c r="F71" i="5"/>
  <c r="F70" i="5" s="1"/>
  <c r="E71" i="5"/>
  <c r="G71" i="5" s="1"/>
  <c r="W70" i="5"/>
  <c r="V70" i="5"/>
  <c r="U70" i="5"/>
  <c r="T70" i="5"/>
  <c r="Q70" i="5"/>
  <c r="S70" i="5" s="1"/>
  <c r="O70" i="5"/>
  <c r="N70" i="5"/>
  <c r="P70" i="5" s="1"/>
  <c r="M70" i="5"/>
  <c r="L70" i="5"/>
  <c r="K70" i="5"/>
  <c r="J70" i="5"/>
  <c r="I70" i="5"/>
  <c r="H70" i="5"/>
  <c r="E70" i="5"/>
  <c r="G70" i="5" s="1"/>
  <c r="R69" i="5"/>
  <c r="Q69" i="5"/>
  <c r="S69" i="5" s="1"/>
  <c r="P69" i="5"/>
  <c r="F69" i="5"/>
  <c r="E69" i="5"/>
  <c r="R68" i="5"/>
  <c r="Q68" i="5"/>
  <c r="S68" i="5" s="1"/>
  <c r="P68" i="5"/>
  <c r="F68" i="5"/>
  <c r="E68" i="5"/>
  <c r="G68" i="5" s="1"/>
  <c r="R67" i="5"/>
  <c r="Q67" i="5"/>
  <c r="S67" i="5" s="1"/>
  <c r="P67" i="5"/>
  <c r="F67" i="5"/>
  <c r="F65" i="5" s="1"/>
  <c r="E67" i="5"/>
  <c r="R66" i="5"/>
  <c r="Q66" i="5"/>
  <c r="Q65" i="5" s="1"/>
  <c r="S65" i="5" s="1"/>
  <c r="P66" i="5"/>
  <c r="F66" i="5"/>
  <c r="E66" i="5"/>
  <c r="E65" i="5" s="1"/>
  <c r="W65" i="5"/>
  <c r="V65" i="5"/>
  <c r="U65" i="5"/>
  <c r="T65" i="5"/>
  <c r="R65" i="5"/>
  <c r="O65" i="5"/>
  <c r="N65" i="5"/>
  <c r="P65" i="5" s="1"/>
  <c r="M65" i="5"/>
  <c r="L65" i="5"/>
  <c r="K65" i="5"/>
  <c r="J65" i="5"/>
  <c r="I65" i="5"/>
  <c r="H65" i="5"/>
  <c r="R64" i="5"/>
  <c r="Q64" i="5"/>
  <c r="S64" i="5" s="1"/>
  <c r="P64" i="5"/>
  <c r="F64" i="5"/>
  <c r="E64" i="5"/>
  <c r="G64" i="5" s="1"/>
  <c r="R63" i="5"/>
  <c r="Q63" i="5"/>
  <c r="S63" i="5" s="1"/>
  <c r="P63" i="5"/>
  <c r="F63" i="5"/>
  <c r="E63" i="5"/>
  <c r="R62" i="5"/>
  <c r="Q62" i="5"/>
  <c r="S62" i="5" s="1"/>
  <c r="P62" i="5"/>
  <c r="F62" i="5"/>
  <c r="E62" i="5"/>
  <c r="G62" i="5" s="1"/>
  <c r="R61" i="5"/>
  <c r="Q61" i="5"/>
  <c r="S61" i="5" s="1"/>
  <c r="P61" i="5"/>
  <c r="F61" i="5"/>
  <c r="E61" i="5"/>
  <c r="R60" i="5"/>
  <c r="Q60" i="5"/>
  <c r="S60" i="5" s="1"/>
  <c r="P60" i="5"/>
  <c r="F60" i="5"/>
  <c r="E60" i="5"/>
  <c r="G60" i="5" s="1"/>
  <c r="R59" i="5"/>
  <c r="Q59" i="5"/>
  <c r="S59" i="5" s="1"/>
  <c r="P59" i="5"/>
  <c r="F59" i="5"/>
  <c r="F57" i="5" s="1"/>
  <c r="F55" i="5" s="1"/>
  <c r="E59" i="5"/>
  <c r="R58" i="5"/>
  <c r="Q58" i="5"/>
  <c r="Q57" i="5" s="1"/>
  <c r="S57" i="5" s="1"/>
  <c r="P58" i="5"/>
  <c r="F58" i="5"/>
  <c r="E58" i="5"/>
  <c r="E57" i="5" s="1"/>
  <c r="W57" i="5"/>
  <c r="V57" i="5"/>
  <c r="V55" i="5" s="1"/>
  <c r="U57" i="5"/>
  <c r="T57" i="5"/>
  <c r="R57" i="5"/>
  <c r="O57" i="5"/>
  <c r="N57" i="5"/>
  <c r="N55" i="5" s="1"/>
  <c r="M57" i="5"/>
  <c r="L57" i="5"/>
  <c r="K57" i="5"/>
  <c r="J57" i="5"/>
  <c r="J55" i="5" s="1"/>
  <c r="I57" i="5"/>
  <c r="H57" i="5"/>
  <c r="R56" i="5"/>
  <c r="Q56" i="5"/>
  <c r="P56" i="5"/>
  <c r="F56" i="5"/>
  <c r="E56" i="5"/>
  <c r="T55" i="5"/>
  <c r="L55" i="5"/>
  <c r="H55" i="5"/>
  <c r="R52" i="5"/>
  <c r="Q52" i="5"/>
  <c r="S52" i="5" s="1"/>
  <c r="P52" i="5"/>
  <c r="F52" i="5"/>
  <c r="E52" i="5"/>
  <c r="G52" i="5" s="1"/>
  <c r="R51" i="5"/>
  <c r="Q51" i="5"/>
  <c r="S51" i="5" s="1"/>
  <c r="P51" i="5"/>
  <c r="F51" i="5"/>
  <c r="E51" i="5"/>
  <c r="R50" i="5"/>
  <c r="Q50" i="5"/>
  <c r="S50" i="5" s="1"/>
  <c r="P50" i="5"/>
  <c r="F50" i="5"/>
  <c r="E50" i="5"/>
  <c r="G50" i="5" s="1"/>
  <c r="R49" i="5"/>
  <c r="Q49" i="5"/>
  <c r="S49" i="5" s="1"/>
  <c r="P49" i="5"/>
  <c r="F49" i="5"/>
  <c r="E49" i="5"/>
  <c r="R48" i="5"/>
  <c r="Q48" i="5"/>
  <c r="S48" i="5" s="1"/>
  <c r="P48" i="5"/>
  <c r="F48" i="5"/>
  <c r="E48" i="5"/>
  <c r="G48" i="5" s="1"/>
  <c r="R47" i="5"/>
  <c r="Q47" i="5"/>
  <c r="S47" i="5" s="1"/>
  <c r="P47" i="5"/>
  <c r="F47" i="5"/>
  <c r="E47" i="5"/>
  <c r="R46" i="5"/>
  <c r="Q46" i="5"/>
  <c r="S46" i="5" s="1"/>
  <c r="P46" i="5"/>
  <c r="F46" i="5"/>
  <c r="E46" i="5"/>
  <c r="G46" i="5" s="1"/>
  <c r="R45" i="5"/>
  <c r="Q45" i="5"/>
  <c r="S45" i="5" s="1"/>
  <c r="P45" i="5"/>
  <c r="F45" i="5"/>
  <c r="E45" i="5"/>
  <c r="R44" i="5"/>
  <c r="Q44" i="5"/>
  <c r="S44" i="5" s="1"/>
  <c r="P44" i="5"/>
  <c r="F44" i="5"/>
  <c r="E44" i="5"/>
  <c r="G44" i="5" s="1"/>
  <c r="R43" i="5"/>
  <c r="Q43" i="5"/>
  <c r="S43" i="5" s="1"/>
  <c r="P43" i="5"/>
  <c r="F43" i="5"/>
  <c r="E43" i="5"/>
  <c r="R42" i="5"/>
  <c r="Q42" i="5"/>
  <c r="S42" i="5" s="1"/>
  <c r="P42" i="5"/>
  <c r="F42" i="5"/>
  <c r="E42" i="5"/>
  <c r="G42" i="5" s="1"/>
  <c r="R41" i="5"/>
  <c r="Q41" i="5"/>
  <c r="S41" i="5" s="1"/>
  <c r="P41" i="5"/>
  <c r="F41" i="5"/>
  <c r="E41" i="5"/>
  <c r="R40" i="5"/>
  <c r="Q40" i="5"/>
  <c r="S40" i="5" s="1"/>
  <c r="P40" i="5"/>
  <c r="F40" i="5"/>
  <c r="E40" i="5"/>
  <c r="G40" i="5" s="1"/>
  <c r="R39" i="5"/>
  <c r="Q39" i="5"/>
  <c r="S39" i="5" s="1"/>
  <c r="P39" i="5"/>
  <c r="F39" i="5"/>
  <c r="E39" i="5"/>
  <c r="R38" i="5"/>
  <c r="Q38" i="5"/>
  <c r="S38" i="5" s="1"/>
  <c r="P38" i="5"/>
  <c r="F38" i="5"/>
  <c r="E38" i="5"/>
  <c r="G38" i="5" s="1"/>
  <c r="R37" i="5"/>
  <c r="Q37" i="5"/>
  <c r="S37" i="5" s="1"/>
  <c r="P37" i="5"/>
  <c r="F37" i="5"/>
  <c r="E37" i="5"/>
  <c r="R36" i="5"/>
  <c r="Q36" i="5"/>
  <c r="S36" i="5" s="1"/>
  <c r="P36" i="5"/>
  <c r="F36" i="5"/>
  <c r="E36" i="5"/>
  <c r="G36" i="5" s="1"/>
  <c r="R35" i="5"/>
  <c r="Q35" i="5"/>
  <c r="S35" i="5" s="1"/>
  <c r="P35" i="5"/>
  <c r="F35" i="5"/>
  <c r="E35" i="5"/>
  <c r="R34" i="5"/>
  <c r="Q34" i="5"/>
  <c r="S34" i="5" s="1"/>
  <c r="P34" i="5"/>
  <c r="F34" i="5"/>
  <c r="E34" i="5"/>
  <c r="G34" i="5" s="1"/>
  <c r="R33" i="5"/>
  <c r="Q33" i="5"/>
  <c r="S33" i="5" s="1"/>
  <c r="P33" i="5"/>
  <c r="F33" i="5"/>
  <c r="E33" i="5"/>
  <c r="G33" i="5" s="1"/>
  <c r="R32" i="5"/>
  <c r="Q32" i="5"/>
  <c r="P32" i="5"/>
  <c r="F32" i="5"/>
  <c r="E32" i="5"/>
  <c r="G32" i="5" s="1"/>
  <c r="R31" i="5"/>
  <c r="Q31" i="5"/>
  <c r="S31" i="5" s="1"/>
  <c r="P31" i="5"/>
  <c r="F31" i="5"/>
  <c r="E31" i="5"/>
  <c r="G31" i="5" s="1"/>
  <c r="R30" i="5"/>
  <c r="Q30" i="5"/>
  <c r="P30" i="5"/>
  <c r="F30" i="5"/>
  <c r="E30" i="5"/>
  <c r="G30" i="5" s="1"/>
  <c r="R29" i="5"/>
  <c r="Q29" i="5"/>
  <c r="S29" i="5" s="1"/>
  <c r="P29" i="5"/>
  <c r="F29" i="5"/>
  <c r="E29" i="5"/>
  <c r="G29" i="5" s="1"/>
  <c r="R28" i="5"/>
  <c r="Q28" i="5"/>
  <c r="P28" i="5"/>
  <c r="F28" i="5"/>
  <c r="E28" i="5"/>
  <c r="G28" i="5" s="1"/>
  <c r="R27" i="5"/>
  <c r="Q27" i="5"/>
  <c r="S27" i="5" s="1"/>
  <c r="P27" i="5"/>
  <c r="F27" i="5"/>
  <c r="E27" i="5"/>
  <c r="G27" i="5" s="1"/>
  <c r="R26" i="5"/>
  <c r="R25" i="5" s="1"/>
  <c r="Q26" i="5"/>
  <c r="P26" i="5"/>
  <c r="F26" i="5"/>
  <c r="F25" i="5" s="1"/>
  <c r="E26" i="5"/>
  <c r="G26" i="5" s="1"/>
  <c r="W25" i="5"/>
  <c r="V25" i="5"/>
  <c r="U25" i="5"/>
  <c r="T25" i="5"/>
  <c r="Q25" i="5"/>
  <c r="S25" i="5" s="1"/>
  <c r="O25" i="5"/>
  <c r="N25" i="5"/>
  <c r="P25" i="5" s="1"/>
  <c r="M25" i="5"/>
  <c r="L25" i="5"/>
  <c r="K25" i="5"/>
  <c r="J25" i="5"/>
  <c r="I25" i="5"/>
  <c r="H25" i="5"/>
  <c r="E25" i="5"/>
  <c r="G25" i="5" s="1"/>
  <c r="R24" i="5"/>
  <c r="Q24" i="5"/>
  <c r="S24" i="5" s="1"/>
  <c r="P24" i="5"/>
  <c r="F24" i="5"/>
  <c r="E24" i="5"/>
  <c r="R23" i="5"/>
  <c r="Q23" i="5"/>
  <c r="S23" i="5" s="1"/>
  <c r="P23" i="5"/>
  <c r="F23" i="5"/>
  <c r="E23" i="5"/>
  <c r="G23" i="5" s="1"/>
  <c r="R22" i="5"/>
  <c r="Q22" i="5"/>
  <c r="S22" i="5" s="1"/>
  <c r="P22" i="5"/>
  <c r="F22" i="5"/>
  <c r="E22" i="5"/>
  <c r="R21" i="5"/>
  <c r="Q21" i="5"/>
  <c r="S21" i="5" s="1"/>
  <c r="P21" i="5"/>
  <c r="F21" i="5"/>
  <c r="E21" i="5"/>
  <c r="G21" i="5" s="1"/>
  <c r="R20" i="5"/>
  <c r="Q20" i="5"/>
  <c r="S20" i="5" s="1"/>
  <c r="P20" i="5"/>
  <c r="F20" i="5"/>
  <c r="E20" i="5"/>
  <c r="R19" i="5"/>
  <c r="Q19" i="5"/>
  <c r="S19" i="5" s="1"/>
  <c r="P19" i="5"/>
  <c r="F19" i="5"/>
  <c r="E19" i="5"/>
  <c r="E17" i="5" s="1"/>
  <c r="G17" i="5" s="1"/>
  <c r="R18" i="5"/>
  <c r="R17" i="5" s="1"/>
  <c r="Q18" i="5"/>
  <c r="S18" i="5" s="1"/>
  <c r="P18" i="5"/>
  <c r="F18" i="5"/>
  <c r="F17" i="5" s="1"/>
  <c r="F8" i="5" s="1"/>
  <c r="F7" i="5" s="1"/>
  <c r="E18" i="5"/>
  <c r="W17" i="5"/>
  <c r="V17" i="5"/>
  <c r="U17" i="5"/>
  <c r="T17" i="5"/>
  <c r="S17" i="5"/>
  <c r="Q17" i="5"/>
  <c r="O17" i="5"/>
  <c r="N17" i="5"/>
  <c r="M17" i="5"/>
  <c r="L17" i="5"/>
  <c r="K17" i="5"/>
  <c r="J17" i="5"/>
  <c r="I17" i="5"/>
  <c r="H17" i="5"/>
  <c r="R16" i="5"/>
  <c r="Q16" i="5"/>
  <c r="P16" i="5"/>
  <c r="F16" i="5"/>
  <c r="E16" i="5"/>
  <c r="G16" i="5" s="1"/>
  <c r="R15" i="5"/>
  <c r="Q15" i="5"/>
  <c r="S15" i="5" s="1"/>
  <c r="P15" i="5"/>
  <c r="F15" i="5"/>
  <c r="E15" i="5"/>
  <c r="G15" i="5" s="1"/>
  <c r="R14" i="5"/>
  <c r="Q14" i="5"/>
  <c r="P14" i="5"/>
  <c r="F14" i="5"/>
  <c r="E14" i="5"/>
  <c r="G14" i="5" s="1"/>
  <c r="R13" i="5"/>
  <c r="Q13" i="5"/>
  <c r="S13" i="5" s="1"/>
  <c r="P13" i="5"/>
  <c r="F13" i="5"/>
  <c r="E13" i="5"/>
  <c r="G13" i="5" s="1"/>
  <c r="R12" i="5"/>
  <c r="Q12" i="5"/>
  <c r="P12" i="5"/>
  <c r="F12" i="5"/>
  <c r="E12" i="5"/>
  <c r="G12" i="5" s="1"/>
  <c r="R11" i="5"/>
  <c r="Q11" i="5"/>
  <c r="S11" i="5" s="1"/>
  <c r="P11" i="5"/>
  <c r="F11" i="5"/>
  <c r="E11" i="5"/>
  <c r="G11" i="5" s="1"/>
  <c r="R10" i="5"/>
  <c r="R9" i="5" s="1"/>
  <c r="R8" i="5" s="1"/>
  <c r="R7" i="5" s="1"/>
  <c r="Q10" i="5"/>
  <c r="P10" i="5"/>
  <c r="F10" i="5"/>
  <c r="F9" i="5" s="1"/>
  <c r="E10" i="5"/>
  <c r="G10" i="5" s="1"/>
  <c r="W9" i="5"/>
  <c r="V9" i="5"/>
  <c r="U9" i="5"/>
  <c r="T9" i="5"/>
  <c r="Q9" i="5"/>
  <c r="S9" i="5" s="1"/>
  <c r="O9" i="5"/>
  <c r="N9" i="5"/>
  <c r="P9" i="5" s="1"/>
  <c r="M9" i="5"/>
  <c r="L9" i="5"/>
  <c r="K9" i="5"/>
  <c r="J9" i="5"/>
  <c r="I9" i="5"/>
  <c r="H9" i="5"/>
  <c r="E9" i="5"/>
  <c r="V8" i="5"/>
  <c r="V7" i="5" s="1"/>
  <c r="T8" i="5"/>
  <c r="N8" i="5"/>
  <c r="N7" i="5" s="1"/>
  <c r="L8" i="5"/>
  <c r="L7" i="5" s="1"/>
  <c r="L5" i="5" s="1"/>
  <c r="J8" i="5"/>
  <c r="J7" i="5" s="1"/>
  <c r="J5" i="5" s="1"/>
  <c r="H8" i="5"/>
  <c r="H7" i="5" s="1"/>
  <c r="H5" i="5" s="1"/>
  <c r="R6" i="5"/>
  <c r="Q6" i="5"/>
  <c r="P6" i="5"/>
  <c r="F6" i="5"/>
  <c r="E6" i="5"/>
  <c r="G6" i="5" s="1"/>
  <c r="R5" i="5" l="1"/>
  <c r="Q8" i="5"/>
  <c r="S8" i="5" s="1"/>
  <c r="T7" i="5"/>
  <c r="E8" i="5"/>
  <c r="G19" i="5"/>
  <c r="F5" i="5"/>
  <c r="S6" i="5"/>
  <c r="N5" i="5"/>
  <c r="V5" i="5"/>
  <c r="G9" i="5"/>
  <c r="I8" i="5"/>
  <c r="I7" i="5" s="1"/>
  <c r="K8" i="5"/>
  <c r="K7" i="5" s="1"/>
  <c r="M8" i="5"/>
  <c r="M7" i="5" s="1"/>
  <c r="O8" i="5"/>
  <c r="U8" i="5"/>
  <c r="U7" i="5" s="1"/>
  <c r="W8" i="5"/>
  <c r="W7" i="5" s="1"/>
  <c r="S10" i="5"/>
  <c r="S12" i="5"/>
  <c r="S14" i="5"/>
  <c r="S16" i="5"/>
  <c r="P17" i="5"/>
  <c r="G18" i="5"/>
  <c r="G20" i="5"/>
  <c r="G22" i="5"/>
  <c r="G24" i="5"/>
  <c r="S26" i="5"/>
  <c r="S28" i="5"/>
  <c r="S30" i="5"/>
  <c r="S32" i="5"/>
  <c r="E55" i="5"/>
  <c r="G55" i="5" s="1"/>
  <c r="G56" i="5"/>
  <c r="Q55" i="5"/>
  <c r="S55" i="5" s="1"/>
  <c r="S56" i="5"/>
  <c r="P57" i="5"/>
  <c r="G57" i="5"/>
  <c r="G58" i="5"/>
  <c r="S58" i="5"/>
  <c r="G65" i="5"/>
  <c r="G66" i="5"/>
  <c r="S66" i="5"/>
  <c r="G76" i="5"/>
  <c r="S76" i="5"/>
  <c r="G90" i="5"/>
  <c r="S90" i="5"/>
  <c r="G91" i="5"/>
  <c r="G92" i="5"/>
  <c r="S92" i="5"/>
  <c r="G35" i="5"/>
  <c r="G37" i="5"/>
  <c r="G39" i="5"/>
  <c r="G41" i="5"/>
  <c r="G43" i="5"/>
  <c r="G45" i="5"/>
  <c r="G47" i="5"/>
  <c r="G49" i="5"/>
  <c r="G51" i="5"/>
  <c r="G59" i="5"/>
  <c r="G61" i="5"/>
  <c r="G63" i="5"/>
  <c r="G67" i="5"/>
  <c r="G69" i="5"/>
  <c r="I55" i="5"/>
  <c r="K55" i="5"/>
  <c r="M55" i="5"/>
  <c r="O55" i="5"/>
  <c r="P55" i="5" s="1"/>
  <c r="U55" i="5"/>
  <c r="W55" i="5"/>
  <c r="S71" i="5"/>
  <c r="S73" i="5"/>
  <c r="P74" i="5"/>
  <c r="G75" i="5"/>
  <c r="G77" i="5"/>
  <c r="G79" i="5"/>
  <c r="S81" i="5"/>
  <c r="S83" i="5"/>
  <c r="S85" i="5"/>
  <c r="S87" i="5"/>
  <c r="P88" i="5"/>
  <c r="G89" i="5"/>
  <c r="G93" i="5"/>
  <c r="U5" i="5" l="1"/>
  <c r="M5" i="5"/>
  <c r="I5" i="5"/>
  <c r="G8" i="5"/>
  <c r="E7" i="5"/>
  <c r="W5" i="5"/>
  <c r="P8" i="5"/>
  <c r="O7" i="5"/>
  <c r="K5" i="5"/>
  <c r="T5" i="5"/>
  <c r="Q5" i="5" s="1"/>
  <c r="S5" i="5" s="1"/>
  <c r="Q7" i="5"/>
  <c r="S7" i="5" s="1"/>
  <c r="O5" i="5" l="1"/>
  <c r="P5" i="5" s="1"/>
  <c r="P7" i="5"/>
  <c r="G7" i="5"/>
  <c r="E5" i="5"/>
  <c r="G5" i="5" s="1"/>
  <c r="A97" i="4" l="1"/>
  <c r="A96" i="4"/>
  <c r="A95" i="4"/>
  <c r="R94" i="4"/>
  <c r="Q94" i="4"/>
  <c r="S94" i="4" s="1"/>
  <c r="P94" i="4"/>
  <c r="F94" i="4"/>
  <c r="E94" i="4"/>
  <c r="G94" i="4" s="1"/>
  <c r="R93" i="4"/>
  <c r="Q93" i="4"/>
  <c r="S93" i="4" s="1"/>
  <c r="P93" i="4"/>
  <c r="F93" i="4"/>
  <c r="F91" i="4" s="1"/>
  <c r="E93" i="4"/>
  <c r="R92" i="4"/>
  <c r="Q92" i="4"/>
  <c r="Q91" i="4" s="1"/>
  <c r="S91" i="4" s="1"/>
  <c r="P92" i="4"/>
  <c r="F92" i="4"/>
  <c r="E92" i="4"/>
  <c r="E91" i="4" s="1"/>
  <c r="W91" i="4"/>
  <c r="V91" i="4"/>
  <c r="U91" i="4"/>
  <c r="T91" i="4"/>
  <c r="R91" i="4"/>
  <c r="O91" i="4"/>
  <c r="N91" i="4"/>
  <c r="P91" i="4" s="1"/>
  <c r="M91" i="4"/>
  <c r="L91" i="4"/>
  <c r="K91" i="4"/>
  <c r="J91" i="4"/>
  <c r="I91" i="4"/>
  <c r="H91" i="4"/>
  <c r="R90" i="4"/>
  <c r="Q90" i="4"/>
  <c r="Q88" i="4" s="1"/>
  <c r="S88" i="4" s="1"/>
  <c r="P90" i="4"/>
  <c r="F90" i="4"/>
  <c r="E90" i="4"/>
  <c r="E88" i="4" s="1"/>
  <c r="G88" i="4" s="1"/>
  <c r="R89" i="4"/>
  <c r="R88" i="4" s="1"/>
  <c r="Q89" i="4"/>
  <c r="S89" i="4" s="1"/>
  <c r="P89" i="4"/>
  <c r="F89" i="4"/>
  <c r="F88" i="4" s="1"/>
  <c r="E89" i="4"/>
  <c r="W88" i="4"/>
  <c r="V88" i="4"/>
  <c r="U88" i="4"/>
  <c r="T88" i="4"/>
  <c r="O88" i="4"/>
  <c r="N88" i="4"/>
  <c r="M88" i="4"/>
  <c r="L88" i="4"/>
  <c r="K88" i="4"/>
  <c r="J88" i="4"/>
  <c r="I88" i="4"/>
  <c r="H88" i="4"/>
  <c r="R87" i="4"/>
  <c r="Q87" i="4"/>
  <c r="P87" i="4"/>
  <c r="F87" i="4"/>
  <c r="E87" i="4"/>
  <c r="G87" i="4" s="1"/>
  <c r="R86" i="4"/>
  <c r="Q86" i="4"/>
  <c r="S86" i="4" s="1"/>
  <c r="P86" i="4"/>
  <c r="F86" i="4"/>
  <c r="E86" i="4"/>
  <c r="G86" i="4" s="1"/>
  <c r="R85" i="4"/>
  <c r="Q85" i="4"/>
  <c r="P85" i="4"/>
  <c r="F85" i="4"/>
  <c r="E85" i="4"/>
  <c r="G85" i="4" s="1"/>
  <c r="R84" i="4"/>
  <c r="Q84" i="4"/>
  <c r="S84" i="4" s="1"/>
  <c r="P84" i="4"/>
  <c r="F84" i="4"/>
  <c r="E84" i="4"/>
  <c r="G84" i="4" s="1"/>
  <c r="R83" i="4"/>
  <c r="Q83" i="4"/>
  <c r="P83" i="4"/>
  <c r="F83" i="4"/>
  <c r="E83" i="4"/>
  <c r="G83" i="4" s="1"/>
  <c r="R82" i="4"/>
  <c r="Q82" i="4"/>
  <c r="S82" i="4" s="1"/>
  <c r="P82" i="4"/>
  <c r="F82" i="4"/>
  <c r="E82" i="4"/>
  <c r="G82" i="4" s="1"/>
  <c r="R81" i="4"/>
  <c r="R80" i="4" s="1"/>
  <c r="Q81" i="4"/>
  <c r="P81" i="4"/>
  <c r="F81" i="4"/>
  <c r="F80" i="4" s="1"/>
  <c r="E81" i="4"/>
  <c r="G81" i="4" s="1"/>
  <c r="W80" i="4"/>
  <c r="V80" i="4"/>
  <c r="U80" i="4"/>
  <c r="T80" i="4"/>
  <c r="Q80" i="4"/>
  <c r="S80" i="4" s="1"/>
  <c r="O80" i="4"/>
  <c r="N80" i="4"/>
  <c r="P80" i="4" s="1"/>
  <c r="M80" i="4"/>
  <c r="L80" i="4"/>
  <c r="K80" i="4"/>
  <c r="J80" i="4"/>
  <c r="I80" i="4"/>
  <c r="H80" i="4"/>
  <c r="E80" i="4"/>
  <c r="G80" i="4" s="1"/>
  <c r="R79" i="4"/>
  <c r="Q79" i="4"/>
  <c r="S79" i="4" s="1"/>
  <c r="P79" i="4"/>
  <c r="F79" i="4"/>
  <c r="E79" i="4"/>
  <c r="R78" i="4"/>
  <c r="Q78" i="4"/>
  <c r="S78" i="4" s="1"/>
  <c r="P78" i="4"/>
  <c r="F78" i="4"/>
  <c r="E78" i="4"/>
  <c r="G78" i="4" s="1"/>
  <c r="R77" i="4"/>
  <c r="Q77" i="4"/>
  <c r="S77" i="4" s="1"/>
  <c r="P77" i="4"/>
  <c r="F77" i="4"/>
  <c r="E77" i="4"/>
  <c r="R76" i="4"/>
  <c r="Q76" i="4"/>
  <c r="Q74" i="4" s="1"/>
  <c r="S74" i="4" s="1"/>
  <c r="P76" i="4"/>
  <c r="F76" i="4"/>
  <c r="E76" i="4"/>
  <c r="E74" i="4" s="1"/>
  <c r="G74" i="4" s="1"/>
  <c r="R75" i="4"/>
  <c r="R74" i="4" s="1"/>
  <c r="Q75" i="4"/>
  <c r="S75" i="4" s="1"/>
  <c r="P75" i="4"/>
  <c r="F75" i="4"/>
  <c r="F74" i="4" s="1"/>
  <c r="E75" i="4"/>
  <c r="W74" i="4"/>
  <c r="V74" i="4"/>
  <c r="U74" i="4"/>
  <c r="T74" i="4"/>
  <c r="O74" i="4"/>
  <c r="N74" i="4"/>
  <c r="M74" i="4"/>
  <c r="L74" i="4"/>
  <c r="K74" i="4"/>
  <c r="J74" i="4"/>
  <c r="I74" i="4"/>
  <c r="H74" i="4"/>
  <c r="R73" i="4"/>
  <c r="Q73" i="4"/>
  <c r="P73" i="4"/>
  <c r="F73" i="4"/>
  <c r="E73" i="4"/>
  <c r="G73" i="4" s="1"/>
  <c r="R72" i="4"/>
  <c r="Q72" i="4"/>
  <c r="S72" i="4" s="1"/>
  <c r="P72" i="4"/>
  <c r="F72" i="4"/>
  <c r="E72" i="4"/>
  <c r="G72" i="4" s="1"/>
  <c r="R71" i="4"/>
  <c r="R70" i="4" s="1"/>
  <c r="R55" i="4" s="1"/>
  <c r="Q71" i="4"/>
  <c r="P71" i="4"/>
  <c r="F71" i="4"/>
  <c r="F70" i="4" s="1"/>
  <c r="E71" i="4"/>
  <c r="G71" i="4" s="1"/>
  <c r="W70" i="4"/>
  <c r="V70" i="4"/>
  <c r="U70" i="4"/>
  <c r="T70" i="4"/>
  <c r="Q70" i="4"/>
  <c r="S70" i="4" s="1"/>
  <c r="O70" i="4"/>
  <c r="N70" i="4"/>
  <c r="P70" i="4" s="1"/>
  <c r="M70" i="4"/>
  <c r="L70" i="4"/>
  <c r="K70" i="4"/>
  <c r="J70" i="4"/>
  <c r="I70" i="4"/>
  <c r="H70" i="4"/>
  <c r="E70" i="4"/>
  <c r="G70" i="4" s="1"/>
  <c r="R69" i="4"/>
  <c r="Q69" i="4"/>
  <c r="S69" i="4" s="1"/>
  <c r="P69" i="4"/>
  <c r="F69" i="4"/>
  <c r="E69" i="4"/>
  <c r="R68" i="4"/>
  <c r="Q68" i="4"/>
  <c r="S68" i="4" s="1"/>
  <c r="P68" i="4"/>
  <c r="F68" i="4"/>
  <c r="E68" i="4"/>
  <c r="G68" i="4" s="1"/>
  <c r="R67" i="4"/>
  <c r="Q67" i="4"/>
  <c r="S67" i="4" s="1"/>
  <c r="P67" i="4"/>
  <c r="F67" i="4"/>
  <c r="F65" i="4" s="1"/>
  <c r="E67" i="4"/>
  <c r="R66" i="4"/>
  <c r="Q66" i="4"/>
  <c r="Q65" i="4" s="1"/>
  <c r="S65" i="4" s="1"/>
  <c r="P66" i="4"/>
  <c r="F66" i="4"/>
  <c r="E66" i="4"/>
  <c r="E65" i="4" s="1"/>
  <c r="W65" i="4"/>
  <c r="V65" i="4"/>
  <c r="U65" i="4"/>
  <c r="T65" i="4"/>
  <c r="R65" i="4"/>
  <c r="O65" i="4"/>
  <c r="N65" i="4"/>
  <c r="P65" i="4" s="1"/>
  <c r="M65" i="4"/>
  <c r="L65" i="4"/>
  <c r="K65" i="4"/>
  <c r="J65" i="4"/>
  <c r="I65" i="4"/>
  <c r="H65" i="4"/>
  <c r="R64" i="4"/>
  <c r="Q64" i="4"/>
  <c r="S64" i="4" s="1"/>
  <c r="P64" i="4"/>
  <c r="F64" i="4"/>
  <c r="E64" i="4"/>
  <c r="G64" i="4" s="1"/>
  <c r="R63" i="4"/>
  <c r="Q63" i="4"/>
  <c r="S63" i="4" s="1"/>
  <c r="P63" i="4"/>
  <c r="F63" i="4"/>
  <c r="E63" i="4"/>
  <c r="R62" i="4"/>
  <c r="Q62" i="4"/>
  <c r="S62" i="4" s="1"/>
  <c r="P62" i="4"/>
  <c r="F62" i="4"/>
  <c r="E62" i="4"/>
  <c r="G62" i="4" s="1"/>
  <c r="R61" i="4"/>
  <c r="Q61" i="4"/>
  <c r="S61" i="4" s="1"/>
  <c r="P61" i="4"/>
  <c r="F61" i="4"/>
  <c r="E61" i="4"/>
  <c r="R60" i="4"/>
  <c r="Q60" i="4"/>
  <c r="S60" i="4" s="1"/>
  <c r="P60" i="4"/>
  <c r="F60" i="4"/>
  <c r="E60" i="4"/>
  <c r="G60" i="4" s="1"/>
  <c r="R59" i="4"/>
  <c r="Q59" i="4"/>
  <c r="S59" i="4" s="1"/>
  <c r="P59" i="4"/>
  <c r="F59" i="4"/>
  <c r="F57" i="4" s="1"/>
  <c r="F55" i="4" s="1"/>
  <c r="E59" i="4"/>
  <c r="R58" i="4"/>
  <c r="Q58" i="4"/>
  <c r="Q57" i="4" s="1"/>
  <c r="S57" i="4" s="1"/>
  <c r="P58" i="4"/>
  <c r="F58" i="4"/>
  <c r="E58" i="4"/>
  <c r="E57" i="4" s="1"/>
  <c r="W57" i="4"/>
  <c r="V57" i="4"/>
  <c r="V55" i="4" s="1"/>
  <c r="U57" i="4"/>
  <c r="T57" i="4"/>
  <c r="R57" i="4"/>
  <c r="O57" i="4"/>
  <c r="N57" i="4"/>
  <c r="N55" i="4" s="1"/>
  <c r="M57" i="4"/>
  <c r="L57" i="4"/>
  <c r="K57" i="4"/>
  <c r="J57" i="4"/>
  <c r="J55" i="4" s="1"/>
  <c r="I57" i="4"/>
  <c r="H57" i="4"/>
  <c r="R56" i="4"/>
  <c r="Q56" i="4"/>
  <c r="P56" i="4"/>
  <c r="F56" i="4"/>
  <c r="E56" i="4"/>
  <c r="T55" i="4"/>
  <c r="L55" i="4"/>
  <c r="H55" i="4"/>
  <c r="R52" i="4"/>
  <c r="Q52" i="4"/>
  <c r="S52" i="4" s="1"/>
  <c r="P52" i="4"/>
  <c r="F52" i="4"/>
  <c r="E52" i="4"/>
  <c r="G52" i="4" s="1"/>
  <c r="R51" i="4"/>
  <c r="Q51" i="4"/>
  <c r="S51" i="4" s="1"/>
  <c r="P51" i="4"/>
  <c r="F51" i="4"/>
  <c r="E51" i="4"/>
  <c r="R50" i="4"/>
  <c r="Q50" i="4"/>
  <c r="S50" i="4" s="1"/>
  <c r="P50" i="4"/>
  <c r="F50" i="4"/>
  <c r="E50" i="4"/>
  <c r="G50" i="4" s="1"/>
  <c r="R49" i="4"/>
  <c r="Q49" i="4"/>
  <c r="S49" i="4" s="1"/>
  <c r="P49" i="4"/>
  <c r="F49" i="4"/>
  <c r="E49" i="4"/>
  <c r="R48" i="4"/>
  <c r="Q48" i="4"/>
  <c r="S48" i="4" s="1"/>
  <c r="P48" i="4"/>
  <c r="F48" i="4"/>
  <c r="E48" i="4"/>
  <c r="G48" i="4" s="1"/>
  <c r="R47" i="4"/>
  <c r="Q47" i="4"/>
  <c r="S47" i="4" s="1"/>
  <c r="P47" i="4"/>
  <c r="F47" i="4"/>
  <c r="E47" i="4"/>
  <c r="R46" i="4"/>
  <c r="Q46" i="4"/>
  <c r="S46" i="4" s="1"/>
  <c r="P46" i="4"/>
  <c r="F46" i="4"/>
  <c r="E46" i="4"/>
  <c r="G46" i="4" s="1"/>
  <c r="R45" i="4"/>
  <c r="Q45" i="4"/>
  <c r="S45" i="4" s="1"/>
  <c r="P45" i="4"/>
  <c r="F45" i="4"/>
  <c r="E45" i="4"/>
  <c r="R44" i="4"/>
  <c r="Q44" i="4"/>
  <c r="S44" i="4" s="1"/>
  <c r="P44" i="4"/>
  <c r="F44" i="4"/>
  <c r="E44" i="4"/>
  <c r="G44" i="4" s="1"/>
  <c r="R43" i="4"/>
  <c r="Q43" i="4"/>
  <c r="S43" i="4" s="1"/>
  <c r="P43" i="4"/>
  <c r="F43" i="4"/>
  <c r="E43" i="4"/>
  <c r="R42" i="4"/>
  <c r="Q42" i="4"/>
  <c r="S42" i="4" s="1"/>
  <c r="P42" i="4"/>
  <c r="F42" i="4"/>
  <c r="E42" i="4"/>
  <c r="G42" i="4" s="1"/>
  <c r="R41" i="4"/>
  <c r="Q41" i="4"/>
  <c r="S41" i="4" s="1"/>
  <c r="P41" i="4"/>
  <c r="F41" i="4"/>
  <c r="E41" i="4"/>
  <c r="R40" i="4"/>
  <c r="Q40" i="4"/>
  <c r="S40" i="4" s="1"/>
  <c r="P40" i="4"/>
  <c r="F40" i="4"/>
  <c r="E40" i="4"/>
  <c r="G40" i="4" s="1"/>
  <c r="R39" i="4"/>
  <c r="Q39" i="4"/>
  <c r="S39" i="4" s="1"/>
  <c r="P39" i="4"/>
  <c r="F39" i="4"/>
  <c r="E39" i="4"/>
  <c r="R38" i="4"/>
  <c r="Q38" i="4"/>
  <c r="S38" i="4" s="1"/>
  <c r="P38" i="4"/>
  <c r="F38" i="4"/>
  <c r="E38" i="4"/>
  <c r="G38" i="4" s="1"/>
  <c r="R37" i="4"/>
  <c r="Q37" i="4"/>
  <c r="S37" i="4" s="1"/>
  <c r="P37" i="4"/>
  <c r="F37" i="4"/>
  <c r="E37" i="4"/>
  <c r="R36" i="4"/>
  <c r="Q36" i="4"/>
  <c r="S36" i="4" s="1"/>
  <c r="P36" i="4"/>
  <c r="F36" i="4"/>
  <c r="E36" i="4"/>
  <c r="G36" i="4" s="1"/>
  <c r="R35" i="4"/>
  <c r="Q35" i="4"/>
  <c r="S35" i="4" s="1"/>
  <c r="P35" i="4"/>
  <c r="F35" i="4"/>
  <c r="E35" i="4"/>
  <c r="R34" i="4"/>
  <c r="Q34" i="4"/>
  <c r="S34" i="4" s="1"/>
  <c r="P34" i="4"/>
  <c r="F34" i="4"/>
  <c r="E34" i="4"/>
  <c r="G34" i="4" s="1"/>
  <c r="R33" i="4"/>
  <c r="Q33" i="4"/>
  <c r="S33" i="4" s="1"/>
  <c r="P33" i="4"/>
  <c r="F33" i="4"/>
  <c r="E33" i="4"/>
  <c r="G33" i="4" s="1"/>
  <c r="R32" i="4"/>
  <c r="Q32" i="4"/>
  <c r="P32" i="4"/>
  <c r="F32" i="4"/>
  <c r="E32" i="4"/>
  <c r="G32" i="4" s="1"/>
  <c r="R31" i="4"/>
  <c r="Q31" i="4"/>
  <c r="S31" i="4" s="1"/>
  <c r="P31" i="4"/>
  <c r="F31" i="4"/>
  <c r="E31" i="4"/>
  <c r="G31" i="4" s="1"/>
  <c r="R30" i="4"/>
  <c r="Q30" i="4"/>
  <c r="P30" i="4"/>
  <c r="F30" i="4"/>
  <c r="E30" i="4"/>
  <c r="G30" i="4" s="1"/>
  <c r="R29" i="4"/>
  <c r="Q29" i="4"/>
  <c r="S29" i="4" s="1"/>
  <c r="P29" i="4"/>
  <c r="F29" i="4"/>
  <c r="E29" i="4"/>
  <c r="G29" i="4" s="1"/>
  <c r="R28" i="4"/>
  <c r="Q28" i="4"/>
  <c r="P28" i="4"/>
  <c r="F28" i="4"/>
  <c r="E28" i="4"/>
  <c r="G28" i="4" s="1"/>
  <c r="R27" i="4"/>
  <c r="Q27" i="4"/>
  <c r="S27" i="4" s="1"/>
  <c r="P27" i="4"/>
  <c r="F27" i="4"/>
  <c r="E27" i="4"/>
  <c r="G27" i="4" s="1"/>
  <c r="R26" i="4"/>
  <c r="R25" i="4" s="1"/>
  <c r="Q26" i="4"/>
  <c r="P26" i="4"/>
  <c r="F26" i="4"/>
  <c r="F25" i="4" s="1"/>
  <c r="E26" i="4"/>
  <c r="G26" i="4" s="1"/>
  <c r="W25" i="4"/>
  <c r="V25" i="4"/>
  <c r="U25" i="4"/>
  <c r="T25" i="4"/>
  <c r="Q25" i="4"/>
  <c r="S25" i="4" s="1"/>
  <c r="O25" i="4"/>
  <c r="N25" i="4"/>
  <c r="P25" i="4" s="1"/>
  <c r="M25" i="4"/>
  <c r="L25" i="4"/>
  <c r="K25" i="4"/>
  <c r="J25" i="4"/>
  <c r="I25" i="4"/>
  <c r="H25" i="4"/>
  <c r="E25" i="4"/>
  <c r="G25" i="4" s="1"/>
  <c r="R24" i="4"/>
  <c r="Q24" i="4"/>
  <c r="S24" i="4" s="1"/>
  <c r="P24" i="4"/>
  <c r="F24" i="4"/>
  <c r="E24" i="4"/>
  <c r="R23" i="4"/>
  <c r="Q23" i="4"/>
  <c r="S23" i="4" s="1"/>
  <c r="P23" i="4"/>
  <c r="F23" i="4"/>
  <c r="E23" i="4"/>
  <c r="G23" i="4" s="1"/>
  <c r="R22" i="4"/>
  <c r="Q22" i="4"/>
  <c r="S22" i="4" s="1"/>
  <c r="P22" i="4"/>
  <c r="F22" i="4"/>
  <c r="E22" i="4"/>
  <c r="R21" i="4"/>
  <c r="Q21" i="4"/>
  <c r="S21" i="4" s="1"/>
  <c r="P21" i="4"/>
  <c r="F21" i="4"/>
  <c r="E21" i="4"/>
  <c r="G21" i="4" s="1"/>
  <c r="R20" i="4"/>
  <c r="Q20" i="4"/>
  <c r="S20" i="4" s="1"/>
  <c r="P20" i="4"/>
  <c r="F20" i="4"/>
  <c r="E20" i="4"/>
  <c r="R19" i="4"/>
  <c r="Q19" i="4"/>
  <c r="S19" i="4" s="1"/>
  <c r="P19" i="4"/>
  <c r="F19" i="4"/>
  <c r="E19" i="4"/>
  <c r="E17" i="4" s="1"/>
  <c r="G17" i="4" s="1"/>
  <c r="R18" i="4"/>
  <c r="R17" i="4" s="1"/>
  <c r="Q18" i="4"/>
  <c r="S18" i="4" s="1"/>
  <c r="P18" i="4"/>
  <c r="F18" i="4"/>
  <c r="F17" i="4" s="1"/>
  <c r="F8" i="4" s="1"/>
  <c r="F7" i="4" s="1"/>
  <c r="E18" i="4"/>
  <c r="W17" i="4"/>
  <c r="V17" i="4"/>
  <c r="U17" i="4"/>
  <c r="T17" i="4"/>
  <c r="S17" i="4"/>
  <c r="Q17" i="4"/>
  <c r="O17" i="4"/>
  <c r="N17" i="4"/>
  <c r="M17" i="4"/>
  <c r="L17" i="4"/>
  <c r="K17" i="4"/>
  <c r="J17" i="4"/>
  <c r="I17" i="4"/>
  <c r="H17" i="4"/>
  <c r="R16" i="4"/>
  <c r="Q16" i="4"/>
  <c r="P16" i="4"/>
  <c r="F16" i="4"/>
  <c r="E16" i="4"/>
  <c r="G16" i="4" s="1"/>
  <c r="R15" i="4"/>
  <c r="Q15" i="4"/>
  <c r="S15" i="4" s="1"/>
  <c r="P15" i="4"/>
  <c r="F15" i="4"/>
  <c r="E15" i="4"/>
  <c r="G15" i="4" s="1"/>
  <c r="R14" i="4"/>
  <c r="Q14" i="4"/>
  <c r="P14" i="4"/>
  <c r="F14" i="4"/>
  <c r="E14" i="4"/>
  <c r="G14" i="4" s="1"/>
  <c r="R13" i="4"/>
  <c r="Q13" i="4"/>
  <c r="S13" i="4" s="1"/>
  <c r="P13" i="4"/>
  <c r="F13" i="4"/>
  <c r="E13" i="4"/>
  <c r="G13" i="4" s="1"/>
  <c r="R12" i="4"/>
  <c r="Q12" i="4"/>
  <c r="P12" i="4"/>
  <c r="F12" i="4"/>
  <c r="E12" i="4"/>
  <c r="G12" i="4" s="1"/>
  <c r="R11" i="4"/>
  <c r="Q11" i="4"/>
  <c r="S11" i="4" s="1"/>
  <c r="P11" i="4"/>
  <c r="F11" i="4"/>
  <c r="E11" i="4"/>
  <c r="G11" i="4" s="1"/>
  <c r="R10" i="4"/>
  <c r="R9" i="4" s="1"/>
  <c r="R8" i="4" s="1"/>
  <c r="R7" i="4" s="1"/>
  <c r="Q10" i="4"/>
  <c r="P10" i="4"/>
  <c r="F10" i="4"/>
  <c r="F9" i="4" s="1"/>
  <c r="E10" i="4"/>
  <c r="G10" i="4" s="1"/>
  <c r="W9" i="4"/>
  <c r="V9" i="4"/>
  <c r="U9" i="4"/>
  <c r="T9" i="4"/>
  <c r="Q9" i="4"/>
  <c r="S9" i="4" s="1"/>
  <c r="O9" i="4"/>
  <c r="N9" i="4"/>
  <c r="P9" i="4" s="1"/>
  <c r="M9" i="4"/>
  <c r="L9" i="4"/>
  <c r="K9" i="4"/>
  <c r="J9" i="4"/>
  <c r="I9" i="4"/>
  <c r="H9" i="4"/>
  <c r="E9" i="4"/>
  <c r="V8" i="4"/>
  <c r="V7" i="4" s="1"/>
  <c r="T8" i="4"/>
  <c r="N8" i="4"/>
  <c r="N7" i="4" s="1"/>
  <c r="L8" i="4"/>
  <c r="L7" i="4" s="1"/>
  <c r="L5" i="4" s="1"/>
  <c r="J8" i="4"/>
  <c r="J7" i="4" s="1"/>
  <c r="J5" i="4" s="1"/>
  <c r="H8" i="4"/>
  <c r="H7" i="4" s="1"/>
  <c r="H5" i="4" s="1"/>
  <c r="R6" i="4"/>
  <c r="Q6" i="4"/>
  <c r="P6" i="4"/>
  <c r="F6" i="4"/>
  <c r="E6" i="4"/>
  <c r="G6" i="4" s="1"/>
  <c r="R5" i="4" l="1"/>
  <c r="Q8" i="4"/>
  <c r="S8" i="4" s="1"/>
  <c r="T7" i="4"/>
  <c r="E8" i="4"/>
  <c r="G19" i="4"/>
  <c r="F5" i="4"/>
  <c r="S6" i="4"/>
  <c r="N5" i="4"/>
  <c r="V5" i="4"/>
  <c r="G9" i="4"/>
  <c r="I8" i="4"/>
  <c r="I7" i="4" s="1"/>
  <c r="K8" i="4"/>
  <c r="K7" i="4" s="1"/>
  <c r="M8" i="4"/>
  <c r="M7" i="4" s="1"/>
  <c r="O8" i="4"/>
  <c r="U8" i="4"/>
  <c r="U7" i="4" s="1"/>
  <c r="W8" i="4"/>
  <c r="W7" i="4" s="1"/>
  <c r="S10" i="4"/>
  <c r="S12" i="4"/>
  <c r="S14" i="4"/>
  <c r="S16" i="4"/>
  <c r="P17" i="4"/>
  <c r="G18" i="4"/>
  <c r="G20" i="4"/>
  <c r="G22" i="4"/>
  <c r="G24" i="4"/>
  <c r="S26" i="4"/>
  <c r="S28" i="4"/>
  <c r="S30" i="4"/>
  <c r="S32" i="4"/>
  <c r="E55" i="4"/>
  <c r="G55" i="4" s="1"/>
  <c r="G56" i="4"/>
  <c r="Q55" i="4"/>
  <c r="S55" i="4" s="1"/>
  <c r="S56" i="4"/>
  <c r="P57" i="4"/>
  <c r="G57" i="4"/>
  <c r="G58" i="4"/>
  <c r="S58" i="4"/>
  <c r="G65" i="4"/>
  <c r="G66" i="4"/>
  <c r="S66" i="4"/>
  <c r="G76" i="4"/>
  <c r="S76" i="4"/>
  <c r="G90" i="4"/>
  <c r="S90" i="4"/>
  <c r="G91" i="4"/>
  <c r="G92" i="4"/>
  <c r="S92" i="4"/>
  <c r="G35" i="4"/>
  <c r="G37" i="4"/>
  <c r="G39" i="4"/>
  <c r="G41" i="4"/>
  <c r="G43" i="4"/>
  <c r="G45" i="4"/>
  <c r="G47" i="4"/>
  <c r="G49" i="4"/>
  <c r="G51" i="4"/>
  <c r="G59" i="4"/>
  <c r="G61" i="4"/>
  <c r="G63" i="4"/>
  <c r="G67" i="4"/>
  <c r="G69" i="4"/>
  <c r="I55" i="4"/>
  <c r="K55" i="4"/>
  <c r="M55" i="4"/>
  <c r="O55" i="4"/>
  <c r="P55" i="4" s="1"/>
  <c r="U55" i="4"/>
  <c r="W55" i="4"/>
  <c r="S71" i="4"/>
  <c r="S73" i="4"/>
  <c r="P74" i="4"/>
  <c r="G75" i="4"/>
  <c r="G77" i="4"/>
  <c r="G79" i="4"/>
  <c r="S81" i="4"/>
  <c r="S83" i="4"/>
  <c r="S85" i="4"/>
  <c r="S87" i="4"/>
  <c r="P88" i="4"/>
  <c r="G89" i="4"/>
  <c r="G93" i="4"/>
  <c r="U5" i="4" l="1"/>
  <c r="M5" i="4"/>
  <c r="I5" i="4"/>
  <c r="G8" i="4"/>
  <c r="E7" i="4"/>
  <c r="W5" i="4"/>
  <c r="P8" i="4"/>
  <c r="O7" i="4"/>
  <c r="K5" i="4"/>
  <c r="T5" i="4"/>
  <c r="Q5" i="4" s="1"/>
  <c r="S5" i="4" s="1"/>
  <c r="Q7" i="4"/>
  <c r="S7" i="4" s="1"/>
  <c r="O5" i="4" l="1"/>
  <c r="P5" i="4" s="1"/>
  <c r="P7" i="4"/>
  <c r="G7" i="4"/>
  <c r="E5" i="4"/>
  <c r="G5" i="4" s="1"/>
  <c r="A97" i="3" l="1"/>
  <c r="A96" i="3"/>
  <c r="A95" i="3"/>
  <c r="R94" i="3"/>
  <c r="Q94" i="3"/>
  <c r="S94" i="3" s="1"/>
  <c r="P94" i="3"/>
  <c r="F94" i="3"/>
  <c r="E94" i="3"/>
  <c r="G94" i="3" s="1"/>
  <c r="R93" i="3"/>
  <c r="Q93" i="3"/>
  <c r="S93" i="3" s="1"/>
  <c r="P93" i="3"/>
  <c r="F93" i="3"/>
  <c r="F91" i="3" s="1"/>
  <c r="E93" i="3"/>
  <c r="R92" i="3"/>
  <c r="Q92" i="3"/>
  <c r="Q91" i="3" s="1"/>
  <c r="S91" i="3" s="1"/>
  <c r="P92" i="3"/>
  <c r="F92" i="3"/>
  <c r="E92" i="3"/>
  <c r="E91" i="3" s="1"/>
  <c r="W91" i="3"/>
  <c r="V91" i="3"/>
  <c r="U91" i="3"/>
  <c r="T91" i="3"/>
  <c r="R91" i="3"/>
  <c r="O91" i="3"/>
  <c r="N91" i="3"/>
  <c r="P91" i="3" s="1"/>
  <c r="M91" i="3"/>
  <c r="L91" i="3"/>
  <c r="K91" i="3"/>
  <c r="J91" i="3"/>
  <c r="I91" i="3"/>
  <c r="H91" i="3"/>
  <c r="R90" i="3"/>
  <c r="Q90" i="3"/>
  <c r="Q88" i="3" s="1"/>
  <c r="S88" i="3" s="1"/>
  <c r="P90" i="3"/>
  <c r="F90" i="3"/>
  <c r="E90" i="3"/>
  <c r="E88" i="3" s="1"/>
  <c r="G88" i="3" s="1"/>
  <c r="R89" i="3"/>
  <c r="R88" i="3" s="1"/>
  <c r="Q89" i="3"/>
  <c r="S89" i="3" s="1"/>
  <c r="P89" i="3"/>
  <c r="F89" i="3"/>
  <c r="F88" i="3" s="1"/>
  <c r="E89" i="3"/>
  <c r="W88" i="3"/>
  <c r="V88" i="3"/>
  <c r="U88" i="3"/>
  <c r="T88" i="3"/>
  <c r="O88" i="3"/>
  <c r="N88" i="3"/>
  <c r="M88" i="3"/>
  <c r="L88" i="3"/>
  <c r="K88" i="3"/>
  <c r="J88" i="3"/>
  <c r="I88" i="3"/>
  <c r="H88" i="3"/>
  <c r="R87" i="3"/>
  <c r="Q87" i="3"/>
  <c r="P87" i="3"/>
  <c r="F87" i="3"/>
  <c r="E87" i="3"/>
  <c r="G87" i="3" s="1"/>
  <c r="R86" i="3"/>
  <c r="Q86" i="3"/>
  <c r="S86" i="3" s="1"/>
  <c r="P86" i="3"/>
  <c r="F86" i="3"/>
  <c r="E86" i="3"/>
  <c r="G86" i="3" s="1"/>
  <c r="R85" i="3"/>
  <c r="Q85" i="3"/>
  <c r="P85" i="3"/>
  <c r="F85" i="3"/>
  <c r="E85" i="3"/>
  <c r="G85" i="3" s="1"/>
  <c r="R84" i="3"/>
  <c r="Q84" i="3"/>
  <c r="S84" i="3" s="1"/>
  <c r="P84" i="3"/>
  <c r="F84" i="3"/>
  <c r="E84" i="3"/>
  <c r="G84" i="3" s="1"/>
  <c r="R83" i="3"/>
  <c r="Q83" i="3"/>
  <c r="P83" i="3"/>
  <c r="F83" i="3"/>
  <c r="E83" i="3"/>
  <c r="G83" i="3" s="1"/>
  <c r="R82" i="3"/>
  <c r="Q82" i="3"/>
  <c r="S82" i="3" s="1"/>
  <c r="P82" i="3"/>
  <c r="F82" i="3"/>
  <c r="E82" i="3"/>
  <c r="G82" i="3" s="1"/>
  <c r="R81" i="3"/>
  <c r="R80" i="3" s="1"/>
  <c r="Q81" i="3"/>
  <c r="P81" i="3"/>
  <c r="F81" i="3"/>
  <c r="F80" i="3" s="1"/>
  <c r="E81" i="3"/>
  <c r="G81" i="3" s="1"/>
  <c r="W80" i="3"/>
  <c r="V80" i="3"/>
  <c r="U80" i="3"/>
  <c r="T80" i="3"/>
  <c r="Q80" i="3"/>
  <c r="S80" i="3" s="1"/>
  <c r="O80" i="3"/>
  <c r="N80" i="3"/>
  <c r="P80" i="3" s="1"/>
  <c r="M80" i="3"/>
  <c r="L80" i="3"/>
  <c r="K80" i="3"/>
  <c r="J80" i="3"/>
  <c r="I80" i="3"/>
  <c r="H80" i="3"/>
  <c r="E80" i="3"/>
  <c r="G80" i="3" s="1"/>
  <c r="R79" i="3"/>
  <c r="Q79" i="3"/>
  <c r="S79" i="3" s="1"/>
  <c r="P79" i="3"/>
  <c r="F79" i="3"/>
  <c r="E79" i="3"/>
  <c r="R78" i="3"/>
  <c r="Q78" i="3"/>
  <c r="S78" i="3" s="1"/>
  <c r="P78" i="3"/>
  <c r="F78" i="3"/>
  <c r="E78" i="3"/>
  <c r="G78" i="3" s="1"/>
  <c r="R77" i="3"/>
  <c r="Q77" i="3"/>
  <c r="S77" i="3" s="1"/>
  <c r="P77" i="3"/>
  <c r="F77" i="3"/>
  <c r="E77" i="3"/>
  <c r="R76" i="3"/>
  <c r="Q76" i="3"/>
  <c r="Q74" i="3" s="1"/>
  <c r="S74" i="3" s="1"/>
  <c r="P76" i="3"/>
  <c r="F76" i="3"/>
  <c r="E76" i="3"/>
  <c r="E74" i="3" s="1"/>
  <c r="G74" i="3" s="1"/>
  <c r="R75" i="3"/>
  <c r="R74" i="3" s="1"/>
  <c r="Q75" i="3"/>
  <c r="S75" i="3" s="1"/>
  <c r="P75" i="3"/>
  <c r="F75" i="3"/>
  <c r="F74" i="3" s="1"/>
  <c r="E75" i="3"/>
  <c r="W74" i="3"/>
  <c r="V74" i="3"/>
  <c r="U74" i="3"/>
  <c r="T74" i="3"/>
  <c r="O74" i="3"/>
  <c r="N74" i="3"/>
  <c r="M74" i="3"/>
  <c r="L74" i="3"/>
  <c r="K74" i="3"/>
  <c r="J74" i="3"/>
  <c r="I74" i="3"/>
  <c r="H74" i="3"/>
  <c r="R73" i="3"/>
  <c r="Q73" i="3"/>
  <c r="P73" i="3"/>
  <c r="F73" i="3"/>
  <c r="E73" i="3"/>
  <c r="G73" i="3" s="1"/>
  <c r="R72" i="3"/>
  <c r="Q72" i="3"/>
  <c r="S72" i="3" s="1"/>
  <c r="P72" i="3"/>
  <c r="F72" i="3"/>
  <c r="E72" i="3"/>
  <c r="G72" i="3" s="1"/>
  <c r="R71" i="3"/>
  <c r="R70" i="3" s="1"/>
  <c r="R55" i="3" s="1"/>
  <c r="Q71" i="3"/>
  <c r="P71" i="3"/>
  <c r="F71" i="3"/>
  <c r="F70" i="3" s="1"/>
  <c r="E71" i="3"/>
  <c r="G71" i="3" s="1"/>
  <c r="W70" i="3"/>
  <c r="V70" i="3"/>
  <c r="U70" i="3"/>
  <c r="T70" i="3"/>
  <c r="Q70" i="3"/>
  <c r="S70" i="3" s="1"/>
  <c r="O70" i="3"/>
  <c r="N70" i="3"/>
  <c r="P70" i="3" s="1"/>
  <c r="M70" i="3"/>
  <c r="L70" i="3"/>
  <c r="K70" i="3"/>
  <c r="J70" i="3"/>
  <c r="I70" i="3"/>
  <c r="H70" i="3"/>
  <c r="E70" i="3"/>
  <c r="G70" i="3" s="1"/>
  <c r="R69" i="3"/>
  <c r="Q69" i="3"/>
  <c r="S69" i="3" s="1"/>
  <c r="P69" i="3"/>
  <c r="F69" i="3"/>
  <c r="E69" i="3"/>
  <c r="R68" i="3"/>
  <c r="Q68" i="3"/>
  <c r="S68" i="3" s="1"/>
  <c r="P68" i="3"/>
  <c r="F68" i="3"/>
  <c r="E68" i="3"/>
  <c r="G68" i="3" s="1"/>
  <c r="R67" i="3"/>
  <c r="Q67" i="3"/>
  <c r="S67" i="3" s="1"/>
  <c r="P67" i="3"/>
  <c r="F67" i="3"/>
  <c r="F65" i="3" s="1"/>
  <c r="E67" i="3"/>
  <c r="R66" i="3"/>
  <c r="Q66" i="3"/>
  <c r="Q65" i="3" s="1"/>
  <c r="S65" i="3" s="1"/>
  <c r="P66" i="3"/>
  <c r="F66" i="3"/>
  <c r="E66" i="3"/>
  <c r="E65" i="3" s="1"/>
  <c r="W65" i="3"/>
  <c r="V65" i="3"/>
  <c r="U65" i="3"/>
  <c r="T65" i="3"/>
  <c r="R65" i="3"/>
  <c r="O65" i="3"/>
  <c r="N65" i="3"/>
  <c r="P65" i="3" s="1"/>
  <c r="M65" i="3"/>
  <c r="L65" i="3"/>
  <c r="K65" i="3"/>
  <c r="J65" i="3"/>
  <c r="I65" i="3"/>
  <c r="H65" i="3"/>
  <c r="R64" i="3"/>
  <c r="Q64" i="3"/>
  <c r="S64" i="3" s="1"/>
  <c r="P64" i="3"/>
  <c r="F64" i="3"/>
  <c r="E64" i="3"/>
  <c r="G64" i="3" s="1"/>
  <c r="R63" i="3"/>
  <c r="Q63" i="3"/>
  <c r="S63" i="3" s="1"/>
  <c r="P63" i="3"/>
  <c r="F63" i="3"/>
  <c r="E63" i="3"/>
  <c r="R62" i="3"/>
  <c r="Q62" i="3"/>
  <c r="S62" i="3" s="1"/>
  <c r="P62" i="3"/>
  <c r="F62" i="3"/>
  <c r="E62" i="3"/>
  <c r="G62" i="3" s="1"/>
  <c r="R61" i="3"/>
  <c r="Q61" i="3"/>
  <c r="S61" i="3" s="1"/>
  <c r="P61" i="3"/>
  <c r="F61" i="3"/>
  <c r="E61" i="3"/>
  <c r="R60" i="3"/>
  <c r="Q60" i="3"/>
  <c r="S60" i="3" s="1"/>
  <c r="P60" i="3"/>
  <c r="F60" i="3"/>
  <c r="E60" i="3"/>
  <c r="G60" i="3" s="1"/>
  <c r="R59" i="3"/>
  <c r="Q59" i="3"/>
  <c r="S59" i="3" s="1"/>
  <c r="P59" i="3"/>
  <c r="F59" i="3"/>
  <c r="F57" i="3" s="1"/>
  <c r="F55" i="3" s="1"/>
  <c r="E59" i="3"/>
  <c r="R58" i="3"/>
  <c r="Q58" i="3"/>
  <c r="Q57" i="3" s="1"/>
  <c r="S57" i="3" s="1"/>
  <c r="P58" i="3"/>
  <c r="F58" i="3"/>
  <c r="E58" i="3"/>
  <c r="E57" i="3" s="1"/>
  <c r="W57" i="3"/>
  <c r="V57" i="3"/>
  <c r="V55" i="3" s="1"/>
  <c r="U57" i="3"/>
  <c r="T57" i="3"/>
  <c r="R57" i="3"/>
  <c r="O57" i="3"/>
  <c r="N57" i="3"/>
  <c r="N55" i="3" s="1"/>
  <c r="M57" i="3"/>
  <c r="L57" i="3"/>
  <c r="K57" i="3"/>
  <c r="J57" i="3"/>
  <c r="J55" i="3" s="1"/>
  <c r="I57" i="3"/>
  <c r="H57" i="3"/>
  <c r="R56" i="3"/>
  <c r="Q56" i="3"/>
  <c r="P56" i="3"/>
  <c r="F56" i="3"/>
  <c r="E56" i="3"/>
  <c r="T55" i="3"/>
  <c r="L55" i="3"/>
  <c r="H55" i="3"/>
  <c r="R52" i="3"/>
  <c r="Q52" i="3"/>
  <c r="S52" i="3" s="1"/>
  <c r="P52" i="3"/>
  <c r="F52" i="3"/>
  <c r="E52" i="3"/>
  <c r="G52" i="3" s="1"/>
  <c r="R51" i="3"/>
  <c r="Q51" i="3"/>
  <c r="S51" i="3" s="1"/>
  <c r="P51" i="3"/>
  <c r="F51" i="3"/>
  <c r="E51" i="3"/>
  <c r="R50" i="3"/>
  <c r="Q50" i="3"/>
  <c r="S50" i="3" s="1"/>
  <c r="P50" i="3"/>
  <c r="F50" i="3"/>
  <c r="E50" i="3"/>
  <c r="G50" i="3" s="1"/>
  <c r="R49" i="3"/>
  <c r="Q49" i="3"/>
  <c r="S49" i="3" s="1"/>
  <c r="P49" i="3"/>
  <c r="F49" i="3"/>
  <c r="E49" i="3"/>
  <c r="R48" i="3"/>
  <c r="Q48" i="3"/>
  <c r="S48" i="3" s="1"/>
  <c r="P48" i="3"/>
  <c r="F48" i="3"/>
  <c r="E48" i="3"/>
  <c r="G48" i="3" s="1"/>
  <c r="R47" i="3"/>
  <c r="Q47" i="3"/>
  <c r="S47" i="3" s="1"/>
  <c r="P47" i="3"/>
  <c r="F47" i="3"/>
  <c r="E47" i="3"/>
  <c r="R46" i="3"/>
  <c r="Q46" i="3"/>
  <c r="S46" i="3" s="1"/>
  <c r="P46" i="3"/>
  <c r="F46" i="3"/>
  <c r="E46" i="3"/>
  <c r="G46" i="3" s="1"/>
  <c r="R45" i="3"/>
  <c r="Q45" i="3"/>
  <c r="S45" i="3" s="1"/>
  <c r="P45" i="3"/>
  <c r="F45" i="3"/>
  <c r="E45" i="3"/>
  <c r="R44" i="3"/>
  <c r="Q44" i="3"/>
  <c r="S44" i="3" s="1"/>
  <c r="P44" i="3"/>
  <c r="F44" i="3"/>
  <c r="E44" i="3"/>
  <c r="G44" i="3" s="1"/>
  <c r="R43" i="3"/>
  <c r="Q43" i="3"/>
  <c r="S43" i="3" s="1"/>
  <c r="P43" i="3"/>
  <c r="F43" i="3"/>
  <c r="E43" i="3"/>
  <c r="R42" i="3"/>
  <c r="Q42" i="3"/>
  <c r="S42" i="3" s="1"/>
  <c r="P42" i="3"/>
  <c r="F42" i="3"/>
  <c r="E42" i="3"/>
  <c r="G42" i="3" s="1"/>
  <c r="R41" i="3"/>
  <c r="Q41" i="3"/>
  <c r="S41" i="3" s="1"/>
  <c r="P41" i="3"/>
  <c r="F41" i="3"/>
  <c r="E41" i="3"/>
  <c r="R40" i="3"/>
  <c r="Q40" i="3"/>
  <c r="S40" i="3" s="1"/>
  <c r="P40" i="3"/>
  <c r="F40" i="3"/>
  <c r="E40" i="3"/>
  <c r="G40" i="3" s="1"/>
  <c r="R39" i="3"/>
  <c r="Q39" i="3"/>
  <c r="S39" i="3" s="1"/>
  <c r="P39" i="3"/>
  <c r="F39" i="3"/>
  <c r="E39" i="3"/>
  <c r="R38" i="3"/>
  <c r="Q38" i="3"/>
  <c r="S38" i="3" s="1"/>
  <c r="P38" i="3"/>
  <c r="F38" i="3"/>
  <c r="E38" i="3"/>
  <c r="G38" i="3" s="1"/>
  <c r="R37" i="3"/>
  <c r="Q37" i="3"/>
  <c r="S37" i="3" s="1"/>
  <c r="P37" i="3"/>
  <c r="F37" i="3"/>
  <c r="E37" i="3"/>
  <c r="R36" i="3"/>
  <c r="Q36" i="3"/>
  <c r="S36" i="3" s="1"/>
  <c r="P36" i="3"/>
  <c r="F36" i="3"/>
  <c r="E36" i="3"/>
  <c r="G36" i="3" s="1"/>
  <c r="R35" i="3"/>
  <c r="Q35" i="3"/>
  <c r="S35" i="3" s="1"/>
  <c r="P35" i="3"/>
  <c r="F35" i="3"/>
  <c r="E35" i="3"/>
  <c r="R34" i="3"/>
  <c r="Q34" i="3"/>
  <c r="S34" i="3" s="1"/>
  <c r="P34" i="3"/>
  <c r="F34" i="3"/>
  <c r="E34" i="3"/>
  <c r="G34" i="3" s="1"/>
  <c r="R33" i="3"/>
  <c r="Q33" i="3"/>
  <c r="S33" i="3" s="1"/>
  <c r="P33" i="3"/>
  <c r="F33" i="3"/>
  <c r="E33" i="3"/>
  <c r="G33" i="3" s="1"/>
  <c r="R32" i="3"/>
  <c r="Q32" i="3"/>
  <c r="P32" i="3"/>
  <c r="F32" i="3"/>
  <c r="E32" i="3"/>
  <c r="G32" i="3" s="1"/>
  <c r="R31" i="3"/>
  <c r="Q31" i="3"/>
  <c r="S31" i="3" s="1"/>
  <c r="P31" i="3"/>
  <c r="F31" i="3"/>
  <c r="E31" i="3"/>
  <c r="G31" i="3" s="1"/>
  <c r="R30" i="3"/>
  <c r="Q30" i="3"/>
  <c r="P30" i="3"/>
  <c r="F30" i="3"/>
  <c r="E30" i="3"/>
  <c r="G30" i="3" s="1"/>
  <c r="R29" i="3"/>
  <c r="Q29" i="3"/>
  <c r="S29" i="3" s="1"/>
  <c r="P29" i="3"/>
  <c r="F29" i="3"/>
  <c r="E29" i="3"/>
  <c r="G29" i="3" s="1"/>
  <c r="R28" i="3"/>
  <c r="Q28" i="3"/>
  <c r="P28" i="3"/>
  <c r="F28" i="3"/>
  <c r="E28" i="3"/>
  <c r="G28" i="3" s="1"/>
  <c r="R27" i="3"/>
  <c r="Q27" i="3"/>
  <c r="S27" i="3" s="1"/>
  <c r="P27" i="3"/>
  <c r="F27" i="3"/>
  <c r="E27" i="3"/>
  <c r="G27" i="3" s="1"/>
  <c r="R26" i="3"/>
  <c r="R25" i="3" s="1"/>
  <c r="Q26" i="3"/>
  <c r="P26" i="3"/>
  <c r="F26" i="3"/>
  <c r="F25" i="3" s="1"/>
  <c r="E26" i="3"/>
  <c r="G26" i="3" s="1"/>
  <c r="W25" i="3"/>
  <c r="V25" i="3"/>
  <c r="U25" i="3"/>
  <c r="T25" i="3"/>
  <c r="Q25" i="3"/>
  <c r="S25" i="3" s="1"/>
  <c r="O25" i="3"/>
  <c r="N25" i="3"/>
  <c r="P25" i="3" s="1"/>
  <c r="M25" i="3"/>
  <c r="L25" i="3"/>
  <c r="K25" i="3"/>
  <c r="J25" i="3"/>
  <c r="I25" i="3"/>
  <c r="H25" i="3"/>
  <c r="E25" i="3"/>
  <c r="G25" i="3" s="1"/>
  <c r="R24" i="3"/>
  <c r="Q24" i="3"/>
  <c r="S24" i="3" s="1"/>
  <c r="P24" i="3"/>
  <c r="F24" i="3"/>
  <c r="E24" i="3"/>
  <c r="R23" i="3"/>
  <c r="Q23" i="3"/>
  <c r="S23" i="3" s="1"/>
  <c r="P23" i="3"/>
  <c r="F23" i="3"/>
  <c r="E23" i="3"/>
  <c r="G23" i="3" s="1"/>
  <c r="R22" i="3"/>
  <c r="Q22" i="3"/>
  <c r="S22" i="3" s="1"/>
  <c r="P22" i="3"/>
  <c r="F22" i="3"/>
  <c r="E22" i="3"/>
  <c r="R21" i="3"/>
  <c r="Q21" i="3"/>
  <c r="S21" i="3" s="1"/>
  <c r="P21" i="3"/>
  <c r="F21" i="3"/>
  <c r="E21" i="3"/>
  <c r="G21" i="3" s="1"/>
  <c r="R20" i="3"/>
  <c r="Q20" i="3"/>
  <c r="S20" i="3" s="1"/>
  <c r="P20" i="3"/>
  <c r="F20" i="3"/>
  <c r="E20" i="3"/>
  <c r="R19" i="3"/>
  <c r="Q19" i="3"/>
  <c r="S19" i="3" s="1"/>
  <c r="P19" i="3"/>
  <c r="F19" i="3"/>
  <c r="E19" i="3"/>
  <c r="E17" i="3" s="1"/>
  <c r="G17" i="3" s="1"/>
  <c r="R18" i="3"/>
  <c r="R17" i="3" s="1"/>
  <c r="Q18" i="3"/>
  <c r="S18" i="3" s="1"/>
  <c r="P18" i="3"/>
  <c r="F18" i="3"/>
  <c r="F17" i="3" s="1"/>
  <c r="F8" i="3" s="1"/>
  <c r="F7" i="3" s="1"/>
  <c r="E18" i="3"/>
  <c r="W17" i="3"/>
  <c r="V17" i="3"/>
  <c r="U17" i="3"/>
  <c r="T17" i="3"/>
  <c r="S17" i="3"/>
  <c r="Q17" i="3"/>
  <c r="O17" i="3"/>
  <c r="N17" i="3"/>
  <c r="M17" i="3"/>
  <c r="L17" i="3"/>
  <c r="K17" i="3"/>
  <c r="J17" i="3"/>
  <c r="I17" i="3"/>
  <c r="H17" i="3"/>
  <c r="R16" i="3"/>
  <c r="Q16" i="3"/>
  <c r="P16" i="3"/>
  <c r="F16" i="3"/>
  <c r="E16" i="3"/>
  <c r="G16" i="3" s="1"/>
  <c r="R15" i="3"/>
  <c r="Q15" i="3"/>
  <c r="S15" i="3" s="1"/>
  <c r="P15" i="3"/>
  <c r="F15" i="3"/>
  <c r="E15" i="3"/>
  <c r="G15" i="3" s="1"/>
  <c r="R14" i="3"/>
  <c r="Q14" i="3"/>
  <c r="P14" i="3"/>
  <c r="F14" i="3"/>
  <c r="E14" i="3"/>
  <c r="G14" i="3" s="1"/>
  <c r="R13" i="3"/>
  <c r="Q13" i="3"/>
  <c r="S13" i="3" s="1"/>
  <c r="P13" i="3"/>
  <c r="F13" i="3"/>
  <c r="E13" i="3"/>
  <c r="G13" i="3" s="1"/>
  <c r="R12" i="3"/>
  <c r="Q12" i="3"/>
  <c r="P12" i="3"/>
  <c r="F12" i="3"/>
  <c r="E12" i="3"/>
  <c r="G12" i="3" s="1"/>
  <c r="R11" i="3"/>
  <c r="Q11" i="3"/>
  <c r="S11" i="3" s="1"/>
  <c r="P11" i="3"/>
  <c r="F11" i="3"/>
  <c r="E11" i="3"/>
  <c r="G11" i="3" s="1"/>
  <c r="R10" i="3"/>
  <c r="R9" i="3" s="1"/>
  <c r="R8" i="3" s="1"/>
  <c r="R7" i="3" s="1"/>
  <c r="Q10" i="3"/>
  <c r="P10" i="3"/>
  <c r="F10" i="3"/>
  <c r="F9" i="3" s="1"/>
  <c r="E10" i="3"/>
  <c r="G10" i="3" s="1"/>
  <c r="W9" i="3"/>
  <c r="V9" i="3"/>
  <c r="U9" i="3"/>
  <c r="T9" i="3"/>
  <c r="Q9" i="3"/>
  <c r="S9" i="3" s="1"/>
  <c r="O9" i="3"/>
  <c r="N9" i="3"/>
  <c r="P9" i="3" s="1"/>
  <c r="M9" i="3"/>
  <c r="L9" i="3"/>
  <c r="K9" i="3"/>
  <c r="J9" i="3"/>
  <c r="I9" i="3"/>
  <c r="H9" i="3"/>
  <c r="E9" i="3"/>
  <c r="V8" i="3"/>
  <c r="V7" i="3" s="1"/>
  <c r="T8" i="3"/>
  <c r="N8" i="3"/>
  <c r="N7" i="3" s="1"/>
  <c r="L8" i="3"/>
  <c r="L7" i="3" s="1"/>
  <c r="L5" i="3" s="1"/>
  <c r="J8" i="3"/>
  <c r="J7" i="3" s="1"/>
  <c r="J5" i="3" s="1"/>
  <c r="H8" i="3"/>
  <c r="H7" i="3" s="1"/>
  <c r="H5" i="3" s="1"/>
  <c r="R6" i="3"/>
  <c r="Q6" i="3"/>
  <c r="P6" i="3"/>
  <c r="F6" i="3"/>
  <c r="E6" i="3"/>
  <c r="G6" i="3" s="1"/>
  <c r="R5" i="3" l="1"/>
  <c r="Q8" i="3"/>
  <c r="S8" i="3" s="1"/>
  <c r="T7" i="3"/>
  <c r="E8" i="3"/>
  <c r="G19" i="3"/>
  <c r="F5" i="3"/>
  <c r="S6" i="3"/>
  <c r="N5" i="3"/>
  <c r="V5" i="3"/>
  <c r="G9" i="3"/>
  <c r="I8" i="3"/>
  <c r="I7" i="3" s="1"/>
  <c r="K8" i="3"/>
  <c r="K7" i="3" s="1"/>
  <c r="M8" i="3"/>
  <c r="M7" i="3" s="1"/>
  <c r="O8" i="3"/>
  <c r="U8" i="3"/>
  <c r="U7" i="3" s="1"/>
  <c r="W8" i="3"/>
  <c r="W7" i="3" s="1"/>
  <c r="S10" i="3"/>
  <c r="S12" i="3"/>
  <c r="S14" i="3"/>
  <c r="S16" i="3"/>
  <c r="P17" i="3"/>
  <c r="G18" i="3"/>
  <c r="G20" i="3"/>
  <c r="G22" i="3"/>
  <c r="G24" i="3"/>
  <c r="S26" i="3"/>
  <c r="S28" i="3"/>
  <c r="S30" i="3"/>
  <c r="S32" i="3"/>
  <c r="E55" i="3"/>
  <c r="G55" i="3" s="1"/>
  <c r="G56" i="3"/>
  <c r="Q55" i="3"/>
  <c r="S55" i="3" s="1"/>
  <c r="S56" i="3"/>
  <c r="P57" i="3"/>
  <c r="G57" i="3"/>
  <c r="G58" i="3"/>
  <c r="S58" i="3"/>
  <c r="G65" i="3"/>
  <c r="G66" i="3"/>
  <c r="S66" i="3"/>
  <c r="G76" i="3"/>
  <c r="S76" i="3"/>
  <c r="G90" i="3"/>
  <c r="S90" i="3"/>
  <c r="G91" i="3"/>
  <c r="G92" i="3"/>
  <c r="S92" i="3"/>
  <c r="G35" i="3"/>
  <c r="G37" i="3"/>
  <c r="G39" i="3"/>
  <c r="G41" i="3"/>
  <c r="G43" i="3"/>
  <c r="G45" i="3"/>
  <c r="G47" i="3"/>
  <c r="G49" i="3"/>
  <c r="G51" i="3"/>
  <c r="G59" i="3"/>
  <c r="G61" i="3"/>
  <c r="G63" i="3"/>
  <c r="G67" i="3"/>
  <c r="G69" i="3"/>
  <c r="I55" i="3"/>
  <c r="K55" i="3"/>
  <c r="M55" i="3"/>
  <c r="O55" i="3"/>
  <c r="P55" i="3" s="1"/>
  <c r="U55" i="3"/>
  <c r="W55" i="3"/>
  <c r="S71" i="3"/>
  <c r="S73" i="3"/>
  <c r="P74" i="3"/>
  <c r="G75" i="3"/>
  <c r="G77" i="3"/>
  <c r="G79" i="3"/>
  <c r="S81" i="3"/>
  <c r="S83" i="3"/>
  <c r="S85" i="3"/>
  <c r="S87" i="3"/>
  <c r="P88" i="3"/>
  <c r="G89" i="3"/>
  <c r="G93" i="3"/>
  <c r="U5" i="3" l="1"/>
  <c r="M5" i="3"/>
  <c r="I5" i="3"/>
  <c r="G8" i="3"/>
  <c r="E7" i="3"/>
  <c r="W5" i="3"/>
  <c r="P8" i="3"/>
  <c r="O7" i="3"/>
  <c r="K5" i="3"/>
  <c r="T5" i="3"/>
  <c r="Q5" i="3" s="1"/>
  <c r="S5" i="3" s="1"/>
  <c r="Q7" i="3"/>
  <c r="S7" i="3" s="1"/>
  <c r="O5" i="3" l="1"/>
  <c r="P5" i="3" s="1"/>
  <c r="P7" i="3"/>
  <c r="G7" i="3"/>
  <c r="E5" i="3"/>
  <c r="G5" i="3" s="1"/>
  <c r="A97" i="2"/>
  <c r="A96" i="2"/>
  <c r="A95" i="2"/>
  <c r="R94" i="2"/>
  <c r="Q94" i="2"/>
  <c r="S94" i="2" s="1"/>
  <c r="P94" i="2"/>
  <c r="F94" i="2"/>
  <c r="E94" i="2"/>
  <c r="G94" i="2" s="1"/>
  <c r="R93" i="2"/>
  <c r="Q93" i="2"/>
  <c r="S93" i="2" s="1"/>
  <c r="P93" i="2"/>
  <c r="F93" i="2"/>
  <c r="F91" i="2" s="1"/>
  <c r="E93" i="2"/>
  <c r="R92" i="2"/>
  <c r="Q92" i="2"/>
  <c r="Q91" i="2" s="1"/>
  <c r="S91" i="2" s="1"/>
  <c r="P92" i="2"/>
  <c r="F92" i="2"/>
  <c r="E92" i="2"/>
  <c r="E91" i="2" s="1"/>
  <c r="W91" i="2"/>
  <c r="V91" i="2"/>
  <c r="U91" i="2"/>
  <c r="T91" i="2"/>
  <c r="R91" i="2"/>
  <c r="O91" i="2"/>
  <c r="N91" i="2"/>
  <c r="P91" i="2" s="1"/>
  <c r="M91" i="2"/>
  <c r="L91" i="2"/>
  <c r="K91" i="2"/>
  <c r="J91" i="2"/>
  <c r="I91" i="2"/>
  <c r="H91" i="2"/>
  <c r="R90" i="2"/>
  <c r="Q90" i="2"/>
  <c r="Q88" i="2" s="1"/>
  <c r="S88" i="2" s="1"/>
  <c r="P90" i="2"/>
  <c r="F90" i="2"/>
  <c r="E90" i="2"/>
  <c r="E88" i="2" s="1"/>
  <c r="G88" i="2" s="1"/>
  <c r="R89" i="2"/>
  <c r="R88" i="2" s="1"/>
  <c r="Q89" i="2"/>
  <c r="S89" i="2" s="1"/>
  <c r="P89" i="2"/>
  <c r="F89" i="2"/>
  <c r="F88" i="2" s="1"/>
  <c r="E89" i="2"/>
  <c r="W88" i="2"/>
  <c r="V88" i="2"/>
  <c r="U88" i="2"/>
  <c r="T88" i="2"/>
  <c r="O88" i="2"/>
  <c r="N88" i="2"/>
  <c r="M88" i="2"/>
  <c r="L88" i="2"/>
  <c r="K88" i="2"/>
  <c r="J88" i="2"/>
  <c r="I88" i="2"/>
  <c r="H88" i="2"/>
  <c r="R87" i="2"/>
  <c r="Q87" i="2"/>
  <c r="P87" i="2"/>
  <c r="F87" i="2"/>
  <c r="E87" i="2"/>
  <c r="G87" i="2" s="1"/>
  <c r="R86" i="2"/>
  <c r="Q86" i="2"/>
  <c r="S86" i="2" s="1"/>
  <c r="P86" i="2"/>
  <c r="F86" i="2"/>
  <c r="E86" i="2"/>
  <c r="G86" i="2" s="1"/>
  <c r="R85" i="2"/>
  <c r="Q85" i="2"/>
  <c r="P85" i="2"/>
  <c r="F85" i="2"/>
  <c r="E85" i="2"/>
  <c r="G85" i="2" s="1"/>
  <c r="R84" i="2"/>
  <c r="Q84" i="2"/>
  <c r="S84" i="2" s="1"/>
  <c r="P84" i="2"/>
  <c r="F84" i="2"/>
  <c r="E84" i="2"/>
  <c r="G84" i="2" s="1"/>
  <c r="R83" i="2"/>
  <c r="Q83" i="2"/>
  <c r="P83" i="2"/>
  <c r="F83" i="2"/>
  <c r="E83" i="2"/>
  <c r="G83" i="2" s="1"/>
  <c r="R82" i="2"/>
  <c r="Q82" i="2"/>
  <c r="S82" i="2" s="1"/>
  <c r="P82" i="2"/>
  <c r="F82" i="2"/>
  <c r="E82" i="2"/>
  <c r="G82" i="2" s="1"/>
  <c r="R81" i="2"/>
  <c r="R80" i="2" s="1"/>
  <c r="Q81" i="2"/>
  <c r="P81" i="2"/>
  <c r="F81" i="2"/>
  <c r="F80" i="2" s="1"/>
  <c r="E81" i="2"/>
  <c r="G81" i="2" s="1"/>
  <c r="W80" i="2"/>
  <c r="V80" i="2"/>
  <c r="U80" i="2"/>
  <c r="T80" i="2"/>
  <c r="Q80" i="2"/>
  <c r="S80" i="2" s="1"/>
  <c r="O80" i="2"/>
  <c r="N80" i="2"/>
  <c r="P80" i="2" s="1"/>
  <c r="M80" i="2"/>
  <c r="L80" i="2"/>
  <c r="K80" i="2"/>
  <c r="J80" i="2"/>
  <c r="I80" i="2"/>
  <c r="H80" i="2"/>
  <c r="E80" i="2"/>
  <c r="G80" i="2" s="1"/>
  <c r="R79" i="2"/>
  <c r="Q79" i="2"/>
  <c r="S79" i="2" s="1"/>
  <c r="P79" i="2"/>
  <c r="F79" i="2"/>
  <c r="E79" i="2"/>
  <c r="R78" i="2"/>
  <c r="Q78" i="2"/>
  <c r="S78" i="2" s="1"/>
  <c r="P78" i="2"/>
  <c r="F78" i="2"/>
  <c r="E78" i="2"/>
  <c r="G78" i="2" s="1"/>
  <c r="R77" i="2"/>
  <c r="Q77" i="2"/>
  <c r="S77" i="2" s="1"/>
  <c r="P77" i="2"/>
  <c r="F77" i="2"/>
  <c r="E77" i="2"/>
  <c r="R76" i="2"/>
  <c r="Q76" i="2"/>
  <c r="Q74" i="2" s="1"/>
  <c r="S74" i="2" s="1"/>
  <c r="P76" i="2"/>
  <c r="F76" i="2"/>
  <c r="E76" i="2"/>
  <c r="E74" i="2" s="1"/>
  <c r="G74" i="2" s="1"/>
  <c r="R75" i="2"/>
  <c r="R74" i="2" s="1"/>
  <c r="Q75" i="2"/>
  <c r="S75" i="2" s="1"/>
  <c r="P75" i="2"/>
  <c r="F75" i="2"/>
  <c r="F74" i="2" s="1"/>
  <c r="E75" i="2"/>
  <c r="W74" i="2"/>
  <c r="V74" i="2"/>
  <c r="U74" i="2"/>
  <c r="T74" i="2"/>
  <c r="O74" i="2"/>
  <c r="N74" i="2"/>
  <c r="M74" i="2"/>
  <c r="L74" i="2"/>
  <c r="K74" i="2"/>
  <c r="J74" i="2"/>
  <c r="I74" i="2"/>
  <c r="H74" i="2"/>
  <c r="R73" i="2"/>
  <c r="Q73" i="2"/>
  <c r="P73" i="2"/>
  <c r="F73" i="2"/>
  <c r="E73" i="2"/>
  <c r="G73" i="2" s="1"/>
  <c r="R72" i="2"/>
  <c r="Q72" i="2"/>
  <c r="S72" i="2" s="1"/>
  <c r="P72" i="2"/>
  <c r="F72" i="2"/>
  <c r="E72" i="2"/>
  <c r="G72" i="2" s="1"/>
  <c r="R71" i="2"/>
  <c r="R70" i="2" s="1"/>
  <c r="R55" i="2" s="1"/>
  <c r="Q71" i="2"/>
  <c r="P71" i="2"/>
  <c r="F71" i="2"/>
  <c r="F70" i="2" s="1"/>
  <c r="E71" i="2"/>
  <c r="G71" i="2" s="1"/>
  <c r="W70" i="2"/>
  <c r="V70" i="2"/>
  <c r="U70" i="2"/>
  <c r="T70" i="2"/>
  <c r="Q70" i="2"/>
  <c r="S70" i="2" s="1"/>
  <c r="O70" i="2"/>
  <c r="N70" i="2"/>
  <c r="P70" i="2" s="1"/>
  <c r="M70" i="2"/>
  <c r="L70" i="2"/>
  <c r="K70" i="2"/>
  <c r="J70" i="2"/>
  <c r="I70" i="2"/>
  <c r="H70" i="2"/>
  <c r="E70" i="2"/>
  <c r="G70" i="2" s="1"/>
  <c r="R69" i="2"/>
  <c r="Q69" i="2"/>
  <c r="S69" i="2" s="1"/>
  <c r="P69" i="2"/>
  <c r="F69" i="2"/>
  <c r="E69" i="2"/>
  <c r="R68" i="2"/>
  <c r="Q68" i="2"/>
  <c r="S68" i="2" s="1"/>
  <c r="P68" i="2"/>
  <c r="F68" i="2"/>
  <c r="E68" i="2"/>
  <c r="G68" i="2" s="1"/>
  <c r="R67" i="2"/>
  <c r="Q67" i="2"/>
  <c r="S67" i="2" s="1"/>
  <c r="P67" i="2"/>
  <c r="F67" i="2"/>
  <c r="F65" i="2" s="1"/>
  <c r="E67" i="2"/>
  <c r="R66" i="2"/>
  <c r="Q66" i="2"/>
  <c r="Q65" i="2" s="1"/>
  <c r="S65" i="2" s="1"/>
  <c r="P66" i="2"/>
  <c r="F66" i="2"/>
  <c r="E66" i="2"/>
  <c r="E65" i="2" s="1"/>
  <c r="W65" i="2"/>
  <c r="V65" i="2"/>
  <c r="U65" i="2"/>
  <c r="T65" i="2"/>
  <c r="R65" i="2"/>
  <c r="O65" i="2"/>
  <c r="N65" i="2"/>
  <c r="P65" i="2" s="1"/>
  <c r="M65" i="2"/>
  <c r="L65" i="2"/>
  <c r="K65" i="2"/>
  <c r="J65" i="2"/>
  <c r="I65" i="2"/>
  <c r="H65" i="2"/>
  <c r="R64" i="2"/>
  <c r="Q64" i="2"/>
  <c r="S64" i="2" s="1"/>
  <c r="P64" i="2"/>
  <c r="F64" i="2"/>
  <c r="E64" i="2"/>
  <c r="G64" i="2" s="1"/>
  <c r="R63" i="2"/>
  <c r="Q63" i="2"/>
  <c r="S63" i="2" s="1"/>
  <c r="P63" i="2"/>
  <c r="F63" i="2"/>
  <c r="E63" i="2"/>
  <c r="R62" i="2"/>
  <c r="Q62" i="2"/>
  <c r="S62" i="2" s="1"/>
  <c r="P62" i="2"/>
  <c r="F62" i="2"/>
  <c r="E62" i="2"/>
  <c r="G62" i="2" s="1"/>
  <c r="R61" i="2"/>
  <c r="Q61" i="2"/>
  <c r="S61" i="2" s="1"/>
  <c r="P61" i="2"/>
  <c r="F61" i="2"/>
  <c r="E61" i="2"/>
  <c r="R60" i="2"/>
  <c r="Q60" i="2"/>
  <c r="S60" i="2" s="1"/>
  <c r="P60" i="2"/>
  <c r="F60" i="2"/>
  <c r="E60" i="2"/>
  <c r="G60" i="2" s="1"/>
  <c r="R59" i="2"/>
  <c r="Q59" i="2"/>
  <c r="S59" i="2" s="1"/>
  <c r="P59" i="2"/>
  <c r="F59" i="2"/>
  <c r="F57" i="2" s="1"/>
  <c r="F55" i="2" s="1"/>
  <c r="E59" i="2"/>
  <c r="R58" i="2"/>
  <c r="Q58" i="2"/>
  <c r="Q57" i="2" s="1"/>
  <c r="S57" i="2" s="1"/>
  <c r="P58" i="2"/>
  <c r="F58" i="2"/>
  <c r="E58" i="2"/>
  <c r="E57" i="2" s="1"/>
  <c r="W57" i="2"/>
  <c r="V57" i="2"/>
  <c r="V55" i="2" s="1"/>
  <c r="U57" i="2"/>
  <c r="T57" i="2"/>
  <c r="R57" i="2"/>
  <c r="O57" i="2"/>
  <c r="N57" i="2"/>
  <c r="N55" i="2" s="1"/>
  <c r="M57" i="2"/>
  <c r="L57" i="2"/>
  <c r="K57" i="2"/>
  <c r="J57" i="2"/>
  <c r="J55" i="2" s="1"/>
  <c r="I57" i="2"/>
  <c r="H57" i="2"/>
  <c r="R56" i="2"/>
  <c r="Q56" i="2"/>
  <c r="P56" i="2"/>
  <c r="F56" i="2"/>
  <c r="E56" i="2"/>
  <c r="T55" i="2"/>
  <c r="L55" i="2"/>
  <c r="H55" i="2"/>
  <c r="R52" i="2"/>
  <c r="Q52" i="2"/>
  <c r="S52" i="2" s="1"/>
  <c r="P52" i="2"/>
  <c r="F52" i="2"/>
  <c r="E52" i="2"/>
  <c r="G52" i="2" s="1"/>
  <c r="R51" i="2"/>
  <c r="Q51" i="2"/>
  <c r="S51" i="2" s="1"/>
  <c r="P51" i="2"/>
  <c r="F51" i="2"/>
  <c r="E51" i="2"/>
  <c r="R50" i="2"/>
  <c r="Q50" i="2"/>
  <c r="S50" i="2" s="1"/>
  <c r="P50" i="2"/>
  <c r="F50" i="2"/>
  <c r="E50" i="2"/>
  <c r="G50" i="2" s="1"/>
  <c r="R49" i="2"/>
  <c r="Q49" i="2"/>
  <c r="S49" i="2" s="1"/>
  <c r="P49" i="2"/>
  <c r="F49" i="2"/>
  <c r="E49" i="2"/>
  <c r="R48" i="2"/>
  <c r="Q48" i="2"/>
  <c r="S48" i="2" s="1"/>
  <c r="P48" i="2"/>
  <c r="F48" i="2"/>
  <c r="E48" i="2"/>
  <c r="G48" i="2" s="1"/>
  <c r="R47" i="2"/>
  <c r="Q47" i="2"/>
  <c r="S47" i="2" s="1"/>
  <c r="P47" i="2"/>
  <c r="F47" i="2"/>
  <c r="E47" i="2"/>
  <c r="R46" i="2"/>
  <c r="Q46" i="2"/>
  <c r="S46" i="2" s="1"/>
  <c r="P46" i="2"/>
  <c r="F46" i="2"/>
  <c r="E46" i="2"/>
  <c r="G46" i="2" s="1"/>
  <c r="R45" i="2"/>
  <c r="Q45" i="2"/>
  <c r="S45" i="2" s="1"/>
  <c r="P45" i="2"/>
  <c r="F45" i="2"/>
  <c r="E45" i="2"/>
  <c r="R44" i="2"/>
  <c r="Q44" i="2"/>
  <c r="S44" i="2" s="1"/>
  <c r="P44" i="2"/>
  <c r="F44" i="2"/>
  <c r="E44" i="2"/>
  <c r="G44" i="2" s="1"/>
  <c r="R43" i="2"/>
  <c r="Q43" i="2"/>
  <c r="S43" i="2" s="1"/>
  <c r="P43" i="2"/>
  <c r="F43" i="2"/>
  <c r="E43" i="2"/>
  <c r="R42" i="2"/>
  <c r="Q42" i="2"/>
  <c r="S42" i="2" s="1"/>
  <c r="P42" i="2"/>
  <c r="F42" i="2"/>
  <c r="E42" i="2"/>
  <c r="G42" i="2" s="1"/>
  <c r="R41" i="2"/>
  <c r="Q41" i="2"/>
  <c r="S41" i="2" s="1"/>
  <c r="P41" i="2"/>
  <c r="F41" i="2"/>
  <c r="E41" i="2"/>
  <c r="R40" i="2"/>
  <c r="Q40" i="2"/>
  <c r="S40" i="2" s="1"/>
  <c r="P40" i="2"/>
  <c r="F40" i="2"/>
  <c r="E40" i="2"/>
  <c r="G40" i="2" s="1"/>
  <c r="R39" i="2"/>
  <c r="Q39" i="2"/>
  <c r="S39" i="2" s="1"/>
  <c r="P39" i="2"/>
  <c r="F39" i="2"/>
  <c r="E39" i="2"/>
  <c r="R38" i="2"/>
  <c r="Q38" i="2"/>
  <c r="S38" i="2" s="1"/>
  <c r="P38" i="2"/>
  <c r="F38" i="2"/>
  <c r="E38" i="2"/>
  <c r="G38" i="2" s="1"/>
  <c r="R37" i="2"/>
  <c r="Q37" i="2"/>
  <c r="S37" i="2" s="1"/>
  <c r="P37" i="2"/>
  <c r="F37" i="2"/>
  <c r="E37" i="2"/>
  <c r="R36" i="2"/>
  <c r="Q36" i="2"/>
  <c r="S36" i="2" s="1"/>
  <c r="P36" i="2"/>
  <c r="F36" i="2"/>
  <c r="E36" i="2"/>
  <c r="G36" i="2" s="1"/>
  <c r="R35" i="2"/>
  <c r="Q35" i="2"/>
  <c r="S35" i="2" s="1"/>
  <c r="P35" i="2"/>
  <c r="F35" i="2"/>
  <c r="E35" i="2"/>
  <c r="R34" i="2"/>
  <c r="Q34" i="2"/>
  <c r="S34" i="2" s="1"/>
  <c r="P34" i="2"/>
  <c r="F34" i="2"/>
  <c r="E34" i="2"/>
  <c r="G34" i="2" s="1"/>
  <c r="R33" i="2"/>
  <c r="Q33" i="2"/>
  <c r="S33" i="2" s="1"/>
  <c r="P33" i="2"/>
  <c r="F33" i="2"/>
  <c r="E33" i="2"/>
  <c r="G33" i="2" s="1"/>
  <c r="R32" i="2"/>
  <c r="Q32" i="2"/>
  <c r="P32" i="2"/>
  <c r="F32" i="2"/>
  <c r="E32" i="2"/>
  <c r="G32" i="2" s="1"/>
  <c r="R31" i="2"/>
  <c r="Q31" i="2"/>
  <c r="S31" i="2" s="1"/>
  <c r="P31" i="2"/>
  <c r="F31" i="2"/>
  <c r="E31" i="2"/>
  <c r="G31" i="2" s="1"/>
  <c r="R30" i="2"/>
  <c r="Q30" i="2"/>
  <c r="P30" i="2"/>
  <c r="F30" i="2"/>
  <c r="E30" i="2"/>
  <c r="G30" i="2" s="1"/>
  <c r="R29" i="2"/>
  <c r="Q29" i="2"/>
  <c r="S29" i="2" s="1"/>
  <c r="P29" i="2"/>
  <c r="F29" i="2"/>
  <c r="E29" i="2"/>
  <c r="G29" i="2" s="1"/>
  <c r="R28" i="2"/>
  <c r="Q28" i="2"/>
  <c r="P28" i="2"/>
  <c r="F28" i="2"/>
  <c r="E28" i="2"/>
  <c r="G28" i="2" s="1"/>
  <c r="R27" i="2"/>
  <c r="Q27" i="2"/>
  <c r="S27" i="2" s="1"/>
  <c r="P27" i="2"/>
  <c r="F27" i="2"/>
  <c r="E27" i="2"/>
  <c r="G27" i="2" s="1"/>
  <c r="R26" i="2"/>
  <c r="R25" i="2" s="1"/>
  <c r="Q26" i="2"/>
  <c r="P26" i="2"/>
  <c r="F26" i="2"/>
  <c r="F25" i="2" s="1"/>
  <c r="E26" i="2"/>
  <c r="G26" i="2" s="1"/>
  <c r="W25" i="2"/>
  <c r="V25" i="2"/>
  <c r="U25" i="2"/>
  <c r="T25" i="2"/>
  <c r="Q25" i="2"/>
  <c r="S25" i="2" s="1"/>
  <c r="O25" i="2"/>
  <c r="N25" i="2"/>
  <c r="P25" i="2" s="1"/>
  <c r="M25" i="2"/>
  <c r="L25" i="2"/>
  <c r="K25" i="2"/>
  <c r="J25" i="2"/>
  <c r="I25" i="2"/>
  <c r="H25" i="2"/>
  <c r="E25" i="2"/>
  <c r="G25" i="2" s="1"/>
  <c r="R24" i="2"/>
  <c r="Q24" i="2"/>
  <c r="S24" i="2" s="1"/>
  <c r="P24" i="2"/>
  <c r="F24" i="2"/>
  <c r="E24" i="2"/>
  <c r="R23" i="2"/>
  <c r="Q23" i="2"/>
  <c r="S23" i="2" s="1"/>
  <c r="P23" i="2"/>
  <c r="F23" i="2"/>
  <c r="E23" i="2"/>
  <c r="G23" i="2" s="1"/>
  <c r="R22" i="2"/>
  <c r="Q22" i="2"/>
  <c r="S22" i="2" s="1"/>
  <c r="P22" i="2"/>
  <c r="F22" i="2"/>
  <c r="E22" i="2"/>
  <c r="R21" i="2"/>
  <c r="Q21" i="2"/>
  <c r="S21" i="2" s="1"/>
  <c r="P21" i="2"/>
  <c r="F21" i="2"/>
  <c r="E21" i="2"/>
  <c r="G21" i="2" s="1"/>
  <c r="R20" i="2"/>
  <c r="Q20" i="2"/>
  <c r="S20" i="2" s="1"/>
  <c r="P20" i="2"/>
  <c r="F20" i="2"/>
  <c r="E20" i="2"/>
  <c r="R19" i="2"/>
  <c r="Q19" i="2"/>
  <c r="S19" i="2" s="1"/>
  <c r="P19" i="2"/>
  <c r="F19" i="2"/>
  <c r="E19" i="2"/>
  <c r="E17" i="2" s="1"/>
  <c r="G17" i="2" s="1"/>
  <c r="R18" i="2"/>
  <c r="R17" i="2" s="1"/>
  <c r="Q18" i="2"/>
  <c r="S18" i="2" s="1"/>
  <c r="P18" i="2"/>
  <c r="F18" i="2"/>
  <c r="F17" i="2" s="1"/>
  <c r="F8" i="2" s="1"/>
  <c r="F7" i="2" s="1"/>
  <c r="E18" i="2"/>
  <c r="W17" i="2"/>
  <c r="V17" i="2"/>
  <c r="U17" i="2"/>
  <c r="T17" i="2"/>
  <c r="S17" i="2"/>
  <c r="Q17" i="2"/>
  <c r="O17" i="2"/>
  <c r="N17" i="2"/>
  <c r="M17" i="2"/>
  <c r="L17" i="2"/>
  <c r="K17" i="2"/>
  <c r="J17" i="2"/>
  <c r="I17" i="2"/>
  <c r="H17" i="2"/>
  <c r="R16" i="2"/>
  <c r="Q16" i="2"/>
  <c r="P16" i="2"/>
  <c r="F16" i="2"/>
  <c r="E16" i="2"/>
  <c r="G16" i="2" s="1"/>
  <c r="R15" i="2"/>
  <c r="Q15" i="2"/>
  <c r="S15" i="2" s="1"/>
  <c r="P15" i="2"/>
  <c r="F15" i="2"/>
  <c r="E15" i="2"/>
  <c r="G15" i="2" s="1"/>
  <c r="R14" i="2"/>
  <c r="Q14" i="2"/>
  <c r="P14" i="2"/>
  <c r="F14" i="2"/>
  <c r="E14" i="2"/>
  <c r="G14" i="2" s="1"/>
  <c r="R13" i="2"/>
  <c r="Q13" i="2"/>
  <c r="S13" i="2" s="1"/>
  <c r="P13" i="2"/>
  <c r="F13" i="2"/>
  <c r="E13" i="2"/>
  <c r="G13" i="2" s="1"/>
  <c r="R12" i="2"/>
  <c r="Q12" i="2"/>
  <c r="P12" i="2"/>
  <c r="F12" i="2"/>
  <c r="E12" i="2"/>
  <c r="G12" i="2" s="1"/>
  <c r="R11" i="2"/>
  <c r="Q11" i="2"/>
  <c r="S11" i="2" s="1"/>
  <c r="P11" i="2"/>
  <c r="F11" i="2"/>
  <c r="E11" i="2"/>
  <c r="G11" i="2" s="1"/>
  <c r="R10" i="2"/>
  <c r="R9" i="2" s="1"/>
  <c r="R8" i="2" s="1"/>
  <c r="R7" i="2" s="1"/>
  <c r="Q10" i="2"/>
  <c r="P10" i="2"/>
  <c r="F10" i="2"/>
  <c r="F9" i="2" s="1"/>
  <c r="E10" i="2"/>
  <c r="G10" i="2" s="1"/>
  <c r="W9" i="2"/>
  <c r="V9" i="2"/>
  <c r="U9" i="2"/>
  <c r="T9" i="2"/>
  <c r="Q9" i="2"/>
  <c r="S9" i="2" s="1"/>
  <c r="O9" i="2"/>
  <c r="N9" i="2"/>
  <c r="P9" i="2" s="1"/>
  <c r="M9" i="2"/>
  <c r="L9" i="2"/>
  <c r="K9" i="2"/>
  <c r="J9" i="2"/>
  <c r="I9" i="2"/>
  <c r="H9" i="2"/>
  <c r="E9" i="2"/>
  <c r="V8" i="2"/>
  <c r="V7" i="2" s="1"/>
  <c r="T8" i="2"/>
  <c r="N8" i="2"/>
  <c r="N7" i="2" s="1"/>
  <c r="L8" i="2"/>
  <c r="L7" i="2" s="1"/>
  <c r="L5" i="2" s="1"/>
  <c r="J8" i="2"/>
  <c r="J7" i="2" s="1"/>
  <c r="J5" i="2" s="1"/>
  <c r="H8" i="2"/>
  <c r="H7" i="2" s="1"/>
  <c r="H5" i="2" s="1"/>
  <c r="R6" i="2"/>
  <c r="Q6" i="2"/>
  <c r="P6" i="2"/>
  <c r="F6" i="2"/>
  <c r="E6" i="2"/>
  <c r="G6" i="2" s="1"/>
  <c r="R5" i="2" l="1"/>
  <c r="Q8" i="2"/>
  <c r="S8" i="2" s="1"/>
  <c r="T7" i="2"/>
  <c r="E8" i="2"/>
  <c r="G19" i="2"/>
  <c r="F5" i="2"/>
  <c r="S6" i="2"/>
  <c r="N5" i="2"/>
  <c r="V5" i="2"/>
  <c r="G9" i="2"/>
  <c r="I8" i="2"/>
  <c r="I7" i="2" s="1"/>
  <c r="K8" i="2"/>
  <c r="K7" i="2" s="1"/>
  <c r="M8" i="2"/>
  <c r="M7" i="2" s="1"/>
  <c r="O8" i="2"/>
  <c r="U8" i="2"/>
  <c r="U7" i="2" s="1"/>
  <c r="W8" i="2"/>
  <c r="W7" i="2" s="1"/>
  <c r="S10" i="2"/>
  <c r="S12" i="2"/>
  <c r="S14" i="2"/>
  <c r="S16" i="2"/>
  <c r="P17" i="2"/>
  <c r="G18" i="2"/>
  <c r="G20" i="2"/>
  <c r="G22" i="2"/>
  <c r="G24" i="2"/>
  <c r="S26" i="2"/>
  <c r="S28" i="2"/>
  <c r="S30" i="2"/>
  <c r="S32" i="2"/>
  <c r="E55" i="2"/>
  <c r="G55" i="2" s="1"/>
  <c r="G56" i="2"/>
  <c r="Q55" i="2"/>
  <c r="S55" i="2" s="1"/>
  <c r="S56" i="2"/>
  <c r="P57" i="2"/>
  <c r="G57" i="2"/>
  <c r="G58" i="2"/>
  <c r="S58" i="2"/>
  <c r="G65" i="2"/>
  <c r="G66" i="2"/>
  <c r="S66" i="2"/>
  <c r="G76" i="2"/>
  <c r="S76" i="2"/>
  <c r="G90" i="2"/>
  <c r="S90" i="2"/>
  <c r="G91" i="2"/>
  <c r="G92" i="2"/>
  <c r="S92" i="2"/>
  <c r="G35" i="2"/>
  <c r="G37" i="2"/>
  <c r="G39" i="2"/>
  <c r="G41" i="2"/>
  <c r="G43" i="2"/>
  <c r="G45" i="2"/>
  <c r="G47" i="2"/>
  <c r="G49" i="2"/>
  <c r="G51" i="2"/>
  <c r="G59" i="2"/>
  <c r="G61" i="2"/>
  <c r="G63" i="2"/>
  <c r="G67" i="2"/>
  <c r="G69" i="2"/>
  <c r="I55" i="2"/>
  <c r="K55" i="2"/>
  <c r="M55" i="2"/>
  <c r="O55" i="2"/>
  <c r="P55" i="2" s="1"/>
  <c r="U55" i="2"/>
  <c r="W55" i="2"/>
  <c r="S71" i="2"/>
  <c r="S73" i="2"/>
  <c r="P74" i="2"/>
  <c r="G75" i="2"/>
  <c r="G77" i="2"/>
  <c r="G79" i="2"/>
  <c r="S81" i="2"/>
  <c r="S83" i="2"/>
  <c r="S85" i="2"/>
  <c r="S87" i="2"/>
  <c r="P88" i="2"/>
  <c r="G89" i="2"/>
  <c r="G93" i="2"/>
  <c r="U5" i="2" l="1"/>
  <c r="M5" i="2"/>
  <c r="I5" i="2"/>
  <c r="G8" i="2"/>
  <c r="E7" i="2"/>
  <c r="W5" i="2"/>
  <c r="P8" i="2"/>
  <c r="O7" i="2"/>
  <c r="K5" i="2"/>
  <c r="T5" i="2"/>
  <c r="Q5" i="2" s="1"/>
  <c r="S5" i="2" s="1"/>
  <c r="Q7" i="2"/>
  <c r="S7" i="2" s="1"/>
  <c r="O5" i="2" l="1"/>
  <c r="P5" i="2" s="1"/>
  <c r="P7" i="2"/>
  <c r="G7" i="2"/>
  <c r="E5" i="2"/>
  <c r="G5" i="2" s="1"/>
  <c r="A97" i="1" l="1"/>
  <c r="A96" i="1"/>
  <c r="A95" i="1"/>
  <c r="R94" i="1"/>
  <c r="Q94" i="1"/>
  <c r="S94" i="1" s="1"/>
  <c r="P94" i="1"/>
  <c r="F94" i="1"/>
  <c r="E94" i="1"/>
  <c r="G94" i="1" s="1"/>
  <c r="R93" i="1"/>
  <c r="Q93" i="1"/>
  <c r="S93" i="1" s="1"/>
  <c r="P93" i="1"/>
  <c r="F93" i="1"/>
  <c r="E93" i="1"/>
  <c r="R92" i="1"/>
  <c r="Q92" i="1"/>
  <c r="Q91" i="1" s="1"/>
  <c r="P92" i="1"/>
  <c r="F92" i="1"/>
  <c r="E92" i="1"/>
  <c r="E91" i="1" s="1"/>
  <c r="W91" i="1"/>
  <c r="V91" i="1"/>
  <c r="U91" i="1"/>
  <c r="T91" i="1"/>
  <c r="R91" i="1"/>
  <c r="O91" i="1"/>
  <c r="N91" i="1"/>
  <c r="M91" i="1"/>
  <c r="L91" i="1"/>
  <c r="K91" i="1"/>
  <c r="J91" i="1"/>
  <c r="I91" i="1"/>
  <c r="H91" i="1"/>
  <c r="R90" i="1"/>
  <c r="Q90" i="1"/>
  <c r="P90" i="1"/>
  <c r="F90" i="1"/>
  <c r="E90" i="1"/>
  <c r="E88" i="1" s="1"/>
  <c r="R89" i="1"/>
  <c r="Q89" i="1"/>
  <c r="S89" i="1" s="1"/>
  <c r="P89" i="1"/>
  <c r="F89" i="1"/>
  <c r="F88" i="1" s="1"/>
  <c r="E89" i="1"/>
  <c r="W88" i="1"/>
  <c r="V88" i="1"/>
  <c r="U88" i="1"/>
  <c r="T88" i="1"/>
  <c r="O88" i="1"/>
  <c r="N88" i="1"/>
  <c r="M88" i="1"/>
  <c r="L88" i="1"/>
  <c r="K88" i="1"/>
  <c r="J88" i="1"/>
  <c r="I88" i="1"/>
  <c r="H88" i="1"/>
  <c r="R87" i="1"/>
  <c r="Q87" i="1"/>
  <c r="P87" i="1"/>
  <c r="F87" i="1"/>
  <c r="E87" i="1"/>
  <c r="G87" i="1" s="1"/>
  <c r="R86" i="1"/>
  <c r="Q86" i="1"/>
  <c r="S86" i="1" s="1"/>
  <c r="P86" i="1"/>
  <c r="F86" i="1"/>
  <c r="E86" i="1"/>
  <c r="R85" i="1"/>
  <c r="Q85" i="1"/>
  <c r="P85" i="1"/>
  <c r="F85" i="1"/>
  <c r="E85" i="1"/>
  <c r="G85" i="1" s="1"/>
  <c r="R84" i="1"/>
  <c r="Q84" i="1"/>
  <c r="S84" i="1" s="1"/>
  <c r="P84" i="1"/>
  <c r="F84" i="1"/>
  <c r="E84" i="1"/>
  <c r="R83" i="1"/>
  <c r="Q83" i="1"/>
  <c r="P83" i="1"/>
  <c r="F83" i="1"/>
  <c r="E83" i="1"/>
  <c r="G83" i="1" s="1"/>
  <c r="R82" i="1"/>
  <c r="Q82" i="1"/>
  <c r="S82" i="1" s="1"/>
  <c r="P82" i="1"/>
  <c r="F82" i="1"/>
  <c r="E82" i="1"/>
  <c r="R81" i="1"/>
  <c r="R80" i="1" s="1"/>
  <c r="Q81" i="1"/>
  <c r="P81" i="1"/>
  <c r="F81" i="1"/>
  <c r="E81" i="1"/>
  <c r="G81" i="1" s="1"/>
  <c r="W80" i="1"/>
  <c r="V80" i="1"/>
  <c r="U80" i="1"/>
  <c r="T80" i="1"/>
  <c r="O80" i="1"/>
  <c r="N80" i="1"/>
  <c r="M80" i="1"/>
  <c r="L80" i="1"/>
  <c r="K80" i="1"/>
  <c r="J80" i="1"/>
  <c r="I80" i="1"/>
  <c r="H80" i="1"/>
  <c r="E80" i="1"/>
  <c r="R79" i="1"/>
  <c r="Q79" i="1"/>
  <c r="S79" i="1" s="1"/>
  <c r="P79" i="1"/>
  <c r="F79" i="1"/>
  <c r="E79" i="1"/>
  <c r="R78" i="1"/>
  <c r="Q78" i="1"/>
  <c r="P78" i="1"/>
  <c r="F78" i="1"/>
  <c r="E78" i="1"/>
  <c r="G78" i="1" s="1"/>
  <c r="R77" i="1"/>
  <c r="Q77" i="1"/>
  <c r="S77" i="1" s="1"/>
  <c r="P77" i="1"/>
  <c r="F77" i="1"/>
  <c r="E77" i="1"/>
  <c r="R76" i="1"/>
  <c r="Q76" i="1"/>
  <c r="P76" i="1"/>
  <c r="F76" i="1"/>
  <c r="E76" i="1"/>
  <c r="E74" i="1" s="1"/>
  <c r="R75" i="1"/>
  <c r="Q75" i="1"/>
  <c r="S75" i="1" s="1"/>
  <c r="P75" i="1"/>
  <c r="F75" i="1"/>
  <c r="F74" i="1" s="1"/>
  <c r="E75" i="1"/>
  <c r="W74" i="1"/>
  <c r="V74" i="1"/>
  <c r="U74" i="1"/>
  <c r="T74" i="1"/>
  <c r="O74" i="1"/>
  <c r="N74" i="1"/>
  <c r="M74" i="1"/>
  <c r="L74" i="1"/>
  <c r="K74" i="1"/>
  <c r="J74" i="1"/>
  <c r="I74" i="1"/>
  <c r="H74" i="1"/>
  <c r="R73" i="1"/>
  <c r="Q73" i="1"/>
  <c r="P73" i="1"/>
  <c r="F73" i="1"/>
  <c r="E73" i="1"/>
  <c r="G73" i="1" s="1"/>
  <c r="R72" i="1"/>
  <c r="Q72" i="1"/>
  <c r="S72" i="1" s="1"/>
  <c r="P72" i="1"/>
  <c r="F72" i="1"/>
  <c r="E72" i="1"/>
  <c r="R71" i="1"/>
  <c r="R70" i="1" s="1"/>
  <c r="Q71" i="1"/>
  <c r="P71" i="1"/>
  <c r="F71" i="1"/>
  <c r="E71" i="1"/>
  <c r="G71" i="1" s="1"/>
  <c r="W70" i="1"/>
  <c r="V70" i="1"/>
  <c r="U70" i="1"/>
  <c r="T70" i="1"/>
  <c r="O70" i="1"/>
  <c r="N70" i="1"/>
  <c r="M70" i="1"/>
  <c r="L70" i="1"/>
  <c r="K70" i="1"/>
  <c r="J70" i="1"/>
  <c r="I70" i="1"/>
  <c r="H70" i="1"/>
  <c r="E70" i="1"/>
  <c r="R69" i="1"/>
  <c r="Q69" i="1"/>
  <c r="S69" i="1" s="1"/>
  <c r="P69" i="1"/>
  <c r="F69" i="1"/>
  <c r="E69" i="1"/>
  <c r="R68" i="1"/>
  <c r="Q68" i="1"/>
  <c r="P68" i="1"/>
  <c r="F68" i="1"/>
  <c r="E68" i="1"/>
  <c r="G68" i="1" s="1"/>
  <c r="R67" i="1"/>
  <c r="Q67" i="1"/>
  <c r="S67" i="1" s="1"/>
  <c r="P67" i="1"/>
  <c r="F67" i="1"/>
  <c r="F65" i="1" s="1"/>
  <c r="E67" i="1"/>
  <c r="R66" i="1"/>
  <c r="R65" i="1" s="1"/>
  <c r="Q66" i="1"/>
  <c r="P66" i="1"/>
  <c r="F66" i="1"/>
  <c r="E66" i="1"/>
  <c r="E65" i="1" s="1"/>
  <c r="W65" i="1"/>
  <c r="V65" i="1"/>
  <c r="U65" i="1"/>
  <c r="T65" i="1"/>
  <c r="O65" i="1"/>
  <c r="N65" i="1"/>
  <c r="M65" i="1"/>
  <c r="L65" i="1"/>
  <c r="K65" i="1"/>
  <c r="J65" i="1"/>
  <c r="I65" i="1"/>
  <c r="H65" i="1"/>
  <c r="R64" i="1"/>
  <c r="Q64" i="1"/>
  <c r="P64" i="1"/>
  <c r="F64" i="1"/>
  <c r="E64" i="1"/>
  <c r="G64" i="1" s="1"/>
  <c r="R63" i="1"/>
  <c r="Q63" i="1"/>
  <c r="S63" i="1" s="1"/>
  <c r="P63" i="1"/>
  <c r="F63" i="1"/>
  <c r="E63" i="1"/>
  <c r="R62" i="1"/>
  <c r="Q62" i="1"/>
  <c r="P62" i="1"/>
  <c r="F62" i="1"/>
  <c r="E62" i="1"/>
  <c r="G62" i="1" s="1"/>
  <c r="R61" i="1"/>
  <c r="Q61" i="1"/>
  <c r="S61" i="1" s="1"/>
  <c r="P61" i="1"/>
  <c r="F61" i="1"/>
  <c r="E61" i="1"/>
  <c r="R60" i="1"/>
  <c r="Q60" i="1"/>
  <c r="P60" i="1"/>
  <c r="F60" i="1"/>
  <c r="E60" i="1"/>
  <c r="G60" i="1" s="1"/>
  <c r="R59" i="1"/>
  <c r="Q59" i="1"/>
  <c r="S59" i="1" s="1"/>
  <c r="P59" i="1"/>
  <c r="F59" i="1"/>
  <c r="F57" i="1" s="1"/>
  <c r="E59" i="1"/>
  <c r="R58" i="1"/>
  <c r="R57" i="1" s="1"/>
  <c r="Q58" i="1"/>
  <c r="P58" i="1"/>
  <c r="F58" i="1"/>
  <c r="E58" i="1"/>
  <c r="E57" i="1" s="1"/>
  <c r="W57" i="1"/>
  <c r="V57" i="1"/>
  <c r="V55" i="1" s="1"/>
  <c r="U57" i="1"/>
  <c r="T57" i="1"/>
  <c r="T55" i="1" s="1"/>
  <c r="O57" i="1"/>
  <c r="N57" i="1"/>
  <c r="N55" i="1" s="1"/>
  <c r="M57" i="1"/>
  <c r="L57" i="1"/>
  <c r="K57" i="1"/>
  <c r="J57" i="1"/>
  <c r="J55" i="1" s="1"/>
  <c r="I57" i="1"/>
  <c r="H57" i="1"/>
  <c r="R56" i="1"/>
  <c r="Q56" i="1"/>
  <c r="P56" i="1"/>
  <c r="F56" i="1"/>
  <c r="E56" i="1"/>
  <c r="L55" i="1"/>
  <c r="H55" i="1"/>
  <c r="R52" i="1"/>
  <c r="Q52" i="1"/>
  <c r="P52" i="1"/>
  <c r="F52" i="1"/>
  <c r="E52" i="1"/>
  <c r="G52" i="1" s="1"/>
  <c r="R51" i="1"/>
  <c r="Q51" i="1"/>
  <c r="S51" i="1" s="1"/>
  <c r="P51" i="1"/>
  <c r="F51" i="1"/>
  <c r="E51" i="1"/>
  <c r="R50" i="1"/>
  <c r="Q50" i="1"/>
  <c r="P50" i="1"/>
  <c r="F50" i="1"/>
  <c r="E50" i="1"/>
  <c r="G50" i="1" s="1"/>
  <c r="R49" i="1"/>
  <c r="Q49" i="1"/>
  <c r="S49" i="1" s="1"/>
  <c r="P49" i="1"/>
  <c r="F49" i="1"/>
  <c r="E49" i="1"/>
  <c r="R48" i="1"/>
  <c r="Q48" i="1"/>
  <c r="P48" i="1"/>
  <c r="F48" i="1"/>
  <c r="E48" i="1"/>
  <c r="G48" i="1" s="1"/>
  <c r="R47" i="1"/>
  <c r="Q47" i="1"/>
  <c r="S47" i="1" s="1"/>
  <c r="P47" i="1"/>
  <c r="F47" i="1"/>
  <c r="E47" i="1"/>
  <c r="R46" i="1"/>
  <c r="Q46" i="1"/>
  <c r="P46" i="1"/>
  <c r="F46" i="1"/>
  <c r="E46" i="1"/>
  <c r="G46" i="1" s="1"/>
  <c r="R45" i="1"/>
  <c r="Q45" i="1"/>
  <c r="S45" i="1" s="1"/>
  <c r="P45" i="1"/>
  <c r="F45" i="1"/>
  <c r="E45" i="1"/>
  <c r="R44" i="1"/>
  <c r="Q44" i="1"/>
  <c r="P44" i="1"/>
  <c r="F44" i="1"/>
  <c r="E44" i="1"/>
  <c r="G44" i="1" s="1"/>
  <c r="R43" i="1"/>
  <c r="Q43" i="1"/>
  <c r="S43" i="1" s="1"/>
  <c r="P43" i="1"/>
  <c r="F43" i="1"/>
  <c r="E43" i="1"/>
  <c r="R42" i="1"/>
  <c r="Q42" i="1"/>
  <c r="P42" i="1"/>
  <c r="F42" i="1"/>
  <c r="E42" i="1"/>
  <c r="G42" i="1" s="1"/>
  <c r="R41" i="1"/>
  <c r="Q41" i="1"/>
  <c r="S41" i="1" s="1"/>
  <c r="P41" i="1"/>
  <c r="F41" i="1"/>
  <c r="E41" i="1"/>
  <c r="R40" i="1"/>
  <c r="Q40" i="1"/>
  <c r="P40" i="1"/>
  <c r="F40" i="1"/>
  <c r="E40" i="1"/>
  <c r="G40" i="1" s="1"/>
  <c r="R39" i="1"/>
  <c r="Q39" i="1"/>
  <c r="S39" i="1" s="1"/>
  <c r="P39" i="1"/>
  <c r="F39" i="1"/>
  <c r="E39" i="1"/>
  <c r="R38" i="1"/>
  <c r="Q38" i="1"/>
  <c r="P38" i="1"/>
  <c r="F38" i="1"/>
  <c r="E38" i="1"/>
  <c r="G38" i="1" s="1"/>
  <c r="R37" i="1"/>
  <c r="Q37" i="1"/>
  <c r="S37" i="1" s="1"/>
  <c r="P37" i="1"/>
  <c r="F37" i="1"/>
  <c r="E37" i="1"/>
  <c r="R36" i="1"/>
  <c r="Q36" i="1"/>
  <c r="P36" i="1"/>
  <c r="F36" i="1"/>
  <c r="E36" i="1"/>
  <c r="G36" i="1" s="1"/>
  <c r="R35" i="1"/>
  <c r="Q35" i="1"/>
  <c r="S35" i="1" s="1"/>
  <c r="P35" i="1"/>
  <c r="F35" i="1"/>
  <c r="E35" i="1"/>
  <c r="R34" i="1"/>
  <c r="Q34" i="1"/>
  <c r="P34" i="1"/>
  <c r="F34" i="1"/>
  <c r="E34" i="1"/>
  <c r="G34" i="1" s="1"/>
  <c r="R33" i="1"/>
  <c r="Q33" i="1"/>
  <c r="S33" i="1" s="1"/>
  <c r="P33" i="1"/>
  <c r="F33" i="1"/>
  <c r="E33" i="1"/>
  <c r="R32" i="1"/>
  <c r="Q32" i="1"/>
  <c r="P32" i="1"/>
  <c r="F32" i="1"/>
  <c r="E32" i="1"/>
  <c r="G32" i="1" s="1"/>
  <c r="R31" i="1"/>
  <c r="Q31" i="1"/>
  <c r="S31" i="1" s="1"/>
  <c r="P31" i="1"/>
  <c r="F31" i="1"/>
  <c r="E31" i="1"/>
  <c r="R30" i="1"/>
  <c r="Q30" i="1"/>
  <c r="P30" i="1"/>
  <c r="F30" i="1"/>
  <c r="E30" i="1"/>
  <c r="G30" i="1" s="1"/>
  <c r="R29" i="1"/>
  <c r="Q29" i="1"/>
  <c r="S29" i="1" s="1"/>
  <c r="P29" i="1"/>
  <c r="F29" i="1"/>
  <c r="E29" i="1"/>
  <c r="R28" i="1"/>
  <c r="Q28" i="1"/>
  <c r="P28" i="1"/>
  <c r="F28" i="1"/>
  <c r="E28" i="1"/>
  <c r="G28" i="1" s="1"/>
  <c r="R27" i="1"/>
  <c r="Q27" i="1"/>
  <c r="S27" i="1" s="1"/>
  <c r="P27" i="1"/>
  <c r="F27" i="1"/>
  <c r="E27" i="1"/>
  <c r="R26" i="1"/>
  <c r="R25" i="1" s="1"/>
  <c r="Q26" i="1"/>
  <c r="P26" i="1"/>
  <c r="F26" i="1"/>
  <c r="E26" i="1"/>
  <c r="G26" i="1" s="1"/>
  <c r="W25" i="1"/>
  <c r="V25" i="1"/>
  <c r="U25" i="1"/>
  <c r="T25" i="1"/>
  <c r="Q25" i="1" s="1"/>
  <c r="S25" i="1" s="1"/>
  <c r="O25" i="1"/>
  <c r="N25" i="1"/>
  <c r="M25" i="1"/>
  <c r="L25" i="1"/>
  <c r="K25" i="1"/>
  <c r="J25" i="1"/>
  <c r="I25" i="1"/>
  <c r="H25" i="1"/>
  <c r="E25" i="1"/>
  <c r="R24" i="1"/>
  <c r="Q24" i="1"/>
  <c r="S24" i="1" s="1"/>
  <c r="P24" i="1"/>
  <c r="F24" i="1"/>
  <c r="E24" i="1"/>
  <c r="R23" i="1"/>
  <c r="Q23" i="1"/>
  <c r="P23" i="1"/>
  <c r="F23" i="1"/>
  <c r="E23" i="1"/>
  <c r="G23" i="1" s="1"/>
  <c r="R22" i="1"/>
  <c r="Q22" i="1"/>
  <c r="S22" i="1" s="1"/>
  <c r="P22" i="1"/>
  <c r="F22" i="1"/>
  <c r="E22" i="1"/>
  <c r="R21" i="1"/>
  <c r="Q21" i="1"/>
  <c r="P21" i="1"/>
  <c r="F21" i="1"/>
  <c r="E21" i="1"/>
  <c r="G21" i="1" s="1"/>
  <c r="R20" i="1"/>
  <c r="Q20" i="1"/>
  <c r="S20" i="1" s="1"/>
  <c r="P20" i="1"/>
  <c r="F20" i="1"/>
  <c r="E20" i="1"/>
  <c r="R19" i="1"/>
  <c r="Q19" i="1"/>
  <c r="P19" i="1"/>
  <c r="F19" i="1"/>
  <c r="E19" i="1"/>
  <c r="E17" i="1" s="1"/>
  <c r="R18" i="1"/>
  <c r="Q18" i="1"/>
  <c r="S18" i="1" s="1"/>
  <c r="P18" i="1"/>
  <c r="F18" i="1"/>
  <c r="F17" i="1" s="1"/>
  <c r="E18" i="1"/>
  <c r="W17" i="1"/>
  <c r="V17" i="1"/>
  <c r="U17" i="1"/>
  <c r="T17" i="1"/>
  <c r="Q17" i="1"/>
  <c r="O17" i="1"/>
  <c r="N17" i="1"/>
  <c r="M17" i="1"/>
  <c r="L17" i="1"/>
  <c r="K17" i="1"/>
  <c r="J17" i="1"/>
  <c r="I17" i="1"/>
  <c r="H17" i="1"/>
  <c r="R16" i="1"/>
  <c r="Q16" i="1"/>
  <c r="P16" i="1"/>
  <c r="F16" i="1"/>
  <c r="E16" i="1"/>
  <c r="G16" i="1" s="1"/>
  <c r="R15" i="1"/>
  <c r="Q15" i="1"/>
  <c r="S15" i="1" s="1"/>
  <c r="P15" i="1"/>
  <c r="F15" i="1"/>
  <c r="E15" i="1"/>
  <c r="R14" i="1"/>
  <c r="Q14" i="1"/>
  <c r="P14" i="1"/>
  <c r="F14" i="1"/>
  <c r="E14" i="1"/>
  <c r="G14" i="1" s="1"/>
  <c r="R13" i="1"/>
  <c r="Q13" i="1"/>
  <c r="S13" i="1" s="1"/>
  <c r="P13" i="1"/>
  <c r="F13" i="1"/>
  <c r="E13" i="1"/>
  <c r="R12" i="1"/>
  <c r="Q12" i="1"/>
  <c r="P12" i="1"/>
  <c r="F12" i="1"/>
  <c r="E12" i="1"/>
  <c r="G12" i="1" s="1"/>
  <c r="R11" i="1"/>
  <c r="Q11" i="1"/>
  <c r="S11" i="1" s="1"/>
  <c r="P11" i="1"/>
  <c r="F11" i="1"/>
  <c r="E11" i="1"/>
  <c r="R10" i="1"/>
  <c r="R9" i="1" s="1"/>
  <c r="Q10" i="1"/>
  <c r="P10" i="1"/>
  <c r="F10" i="1"/>
  <c r="E10" i="1"/>
  <c r="G10" i="1" s="1"/>
  <c r="W9" i="1"/>
  <c r="V9" i="1"/>
  <c r="V8" i="1" s="1"/>
  <c r="V7" i="1" s="1"/>
  <c r="U9" i="1"/>
  <c r="T9" i="1"/>
  <c r="Q9" i="1" s="1"/>
  <c r="S9" i="1" s="1"/>
  <c r="O9" i="1"/>
  <c r="N9" i="1"/>
  <c r="M9" i="1"/>
  <c r="L9" i="1"/>
  <c r="K9" i="1"/>
  <c r="J9" i="1"/>
  <c r="I9" i="1"/>
  <c r="H9" i="1"/>
  <c r="E9" i="1"/>
  <c r="T8" i="1"/>
  <c r="N8" i="1"/>
  <c r="N7" i="1" s="1"/>
  <c r="L8" i="1"/>
  <c r="L7" i="1" s="1"/>
  <c r="L5" i="1" s="1"/>
  <c r="J8" i="1"/>
  <c r="J7" i="1" s="1"/>
  <c r="J5" i="1" s="1"/>
  <c r="H8" i="1"/>
  <c r="H7" i="1" s="1"/>
  <c r="H5" i="1" s="1"/>
  <c r="R6" i="1"/>
  <c r="Q6" i="1"/>
  <c r="P6" i="1"/>
  <c r="F6" i="1"/>
  <c r="E6" i="1"/>
  <c r="G17" i="1" l="1"/>
  <c r="G25" i="1"/>
  <c r="G70" i="1"/>
  <c r="G74" i="1"/>
  <c r="G88" i="1"/>
  <c r="F91" i="1"/>
  <c r="G6" i="1"/>
  <c r="P9" i="1"/>
  <c r="F9" i="1"/>
  <c r="G9" i="1" s="1"/>
  <c r="G11" i="1"/>
  <c r="G13" i="1"/>
  <c r="G15" i="1"/>
  <c r="R17" i="1"/>
  <c r="S17" i="1" s="1"/>
  <c r="S19" i="1"/>
  <c r="S21" i="1"/>
  <c r="S23" i="1"/>
  <c r="P25" i="1"/>
  <c r="F25" i="1"/>
  <c r="G27" i="1"/>
  <c r="G29" i="1"/>
  <c r="G31" i="1"/>
  <c r="G33" i="1"/>
  <c r="S34" i="1"/>
  <c r="S36" i="1"/>
  <c r="S38" i="1"/>
  <c r="S40" i="1"/>
  <c r="S42" i="1"/>
  <c r="S44" i="1"/>
  <c r="S46" i="1"/>
  <c r="S48" i="1"/>
  <c r="S50" i="1"/>
  <c r="S52" i="1"/>
  <c r="Q57" i="1"/>
  <c r="S57" i="1" s="1"/>
  <c r="S60" i="1"/>
  <c r="S62" i="1"/>
  <c r="S64" i="1"/>
  <c r="P65" i="1"/>
  <c r="Q65" i="1"/>
  <c r="S65" i="1" s="1"/>
  <c r="S68" i="1"/>
  <c r="P70" i="1"/>
  <c r="Q70" i="1"/>
  <c r="S70" i="1" s="1"/>
  <c r="F70" i="1"/>
  <c r="F55" i="1" s="1"/>
  <c r="G72" i="1"/>
  <c r="R74" i="1"/>
  <c r="R55" i="1" s="1"/>
  <c r="Q74" i="1"/>
  <c r="S74" i="1" s="1"/>
  <c r="S78" i="1"/>
  <c r="P80" i="1"/>
  <c r="Q80" i="1"/>
  <c r="S80" i="1" s="1"/>
  <c r="F80" i="1"/>
  <c r="G80" i="1" s="1"/>
  <c r="G82" i="1"/>
  <c r="G84" i="1"/>
  <c r="G86" i="1"/>
  <c r="R88" i="1"/>
  <c r="Q88" i="1"/>
  <c r="P91" i="1"/>
  <c r="S91" i="1"/>
  <c r="Q8" i="1"/>
  <c r="T7" i="1"/>
  <c r="E8" i="1"/>
  <c r="G19" i="1"/>
  <c r="S6" i="1"/>
  <c r="N5" i="1"/>
  <c r="V5" i="1"/>
  <c r="I8" i="1"/>
  <c r="I7" i="1" s="1"/>
  <c r="K8" i="1"/>
  <c r="K7" i="1" s="1"/>
  <c r="M8" i="1"/>
  <c r="M7" i="1" s="1"/>
  <c r="O8" i="1"/>
  <c r="U8" i="1"/>
  <c r="U7" i="1" s="1"/>
  <c r="W8" i="1"/>
  <c r="W7" i="1" s="1"/>
  <c r="S10" i="1"/>
  <c r="S12" i="1"/>
  <c r="S14" i="1"/>
  <c r="S16" i="1"/>
  <c r="P17" i="1"/>
  <c r="G18" i="1"/>
  <c r="G20" i="1"/>
  <c r="G22" i="1"/>
  <c r="G24" i="1"/>
  <c r="S26" i="1"/>
  <c r="S28" i="1"/>
  <c r="S30" i="1"/>
  <c r="S32" i="1"/>
  <c r="E55" i="1"/>
  <c r="G56" i="1"/>
  <c r="S56" i="1"/>
  <c r="P57" i="1"/>
  <c r="G57" i="1"/>
  <c r="G58" i="1"/>
  <c r="S58" i="1"/>
  <c r="G65" i="1"/>
  <c r="G66" i="1"/>
  <c r="S66" i="1"/>
  <c r="G76" i="1"/>
  <c r="S76" i="1"/>
  <c r="G90" i="1"/>
  <c r="S90" i="1"/>
  <c r="G91" i="1"/>
  <c r="G92" i="1"/>
  <c r="S92" i="1"/>
  <c r="G35" i="1"/>
  <c r="G37" i="1"/>
  <c r="G39" i="1"/>
  <c r="G41" i="1"/>
  <c r="G43" i="1"/>
  <c r="G45" i="1"/>
  <c r="G47" i="1"/>
  <c r="G49" i="1"/>
  <c r="G51" i="1"/>
  <c r="G59" i="1"/>
  <c r="G61" i="1"/>
  <c r="G63" i="1"/>
  <c r="G67" i="1"/>
  <c r="G69" i="1"/>
  <c r="I55" i="1"/>
  <c r="K55" i="1"/>
  <c r="M55" i="1"/>
  <c r="O55" i="1"/>
  <c r="P55" i="1" s="1"/>
  <c r="U55" i="1"/>
  <c r="W55" i="1"/>
  <c r="S71" i="1"/>
  <c r="S73" i="1"/>
  <c r="P74" i="1"/>
  <c r="G75" i="1"/>
  <c r="G77" i="1"/>
  <c r="G79" i="1"/>
  <c r="S81" i="1"/>
  <c r="S83" i="1"/>
  <c r="S85" i="1"/>
  <c r="S87" i="1"/>
  <c r="P88" i="1"/>
  <c r="G89" i="1"/>
  <c r="G93" i="1"/>
  <c r="F8" i="1" l="1"/>
  <c r="F7" i="1" s="1"/>
  <c r="F5" i="1" s="1"/>
  <c r="Q55" i="1"/>
  <c r="S55" i="1" s="1"/>
  <c r="G55" i="1"/>
  <c r="S88" i="1"/>
  <c r="R8" i="1"/>
  <c r="R7" i="1" s="1"/>
  <c r="R5" i="1" s="1"/>
  <c r="U5" i="1"/>
  <c r="M5" i="1"/>
  <c r="I5" i="1"/>
  <c r="G8" i="1"/>
  <c r="E7" i="1"/>
  <c r="W5" i="1"/>
  <c r="P8" i="1"/>
  <c r="O7" i="1"/>
  <c r="K5" i="1"/>
  <c r="T5" i="1"/>
  <c r="Q5" i="1" s="1"/>
  <c r="S5" i="1" s="1"/>
  <c r="Q7" i="1"/>
  <c r="S8" i="1" l="1"/>
  <c r="S7" i="1"/>
  <c r="O5" i="1"/>
  <c r="P5" i="1" s="1"/>
  <c r="P7" i="1"/>
  <c r="G7" i="1"/>
  <c r="E5" i="1"/>
  <c r="G5" i="1" s="1"/>
</calcChain>
</file>

<file path=xl/sharedStrings.xml><?xml version="1.0" encoding="utf-8"?>
<sst xmlns="http://schemas.openxmlformats.org/spreadsheetml/2006/main" count="1497" uniqueCount="230">
  <si>
    <t>道路形状＝（すべて）　表の種類＝すべての事故　集計データ＝確定データ</t>
  </si>
  <si>
    <t>集計期間 ＝ 平成３０年１月～１２月</t>
  </si>
  <si>
    <t>区分</t>
    <rPh sb="0" eb="2">
      <t>クブン</t>
    </rPh>
    <phoneticPr fontId="5"/>
  </si>
  <si>
    <t>発生件数</t>
    <rPh sb="0" eb="2">
      <t>ハッセイ</t>
    </rPh>
    <rPh sb="2" eb="4">
      <t>ケンスウ</t>
    </rPh>
    <phoneticPr fontId="5"/>
  </si>
  <si>
    <t>死　者　数</t>
    <rPh sb="0" eb="1">
      <t>シ</t>
    </rPh>
    <rPh sb="2" eb="3">
      <t>シャ</t>
    </rPh>
    <rPh sb="4" eb="5">
      <t>カズ</t>
    </rPh>
    <phoneticPr fontId="5"/>
  </si>
  <si>
    <t>傷　　　　者　　　　数</t>
    <rPh sb="0" eb="1">
      <t>キズ</t>
    </rPh>
    <rPh sb="5" eb="6">
      <t>シャ</t>
    </rPh>
    <rPh sb="10" eb="11">
      <t>スウ</t>
    </rPh>
    <phoneticPr fontId="5"/>
  </si>
  <si>
    <t>前年比</t>
    <rPh sb="0" eb="3">
      <t>ゼンネンヒ</t>
    </rPh>
    <phoneticPr fontId="5"/>
  </si>
  <si>
    <t>死亡事故</t>
    <rPh sb="0" eb="2">
      <t>シボウ</t>
    </rPh>
    <rPh sb="2" eb="4">
      <t>ジコ</t>
    </rPh>
    <phoneticPr fontId="5"/>
  </si>
  <si>
    <t>重傷事故</t>
    <rPh sb="0" eb="2">
      <t>ジュウショウ</t>
    </rPh>
    <rPh sb="2" eb="4">
      <t>ジコ</t>
    </rPh>
    <phoneticPr fontId="5"/>
  </si>
  <si>
    <t>軽傷事故</t>
    <rPh sb="0" eb="4">
      <t>ケイショウジコ</t>
    </rPh>
    <phoneticPr fontId="5"/>
  </si>
  <si>
    <t>重傷者数</t>
    <rPh sb="0" eb="3">
      <t>ジュウショウシャ</t>
    </rPh>
    <rPh sb="3" eb="4">
      <t>スウ</t>
    </rPh>
    <phoneticPr fontId="5"/>
  </si>
  <si>
    <t>軽傷者数</t>
    <rPh sb="0" eb="4">
      <t>ケイショウシャスウ</t>
    </rPh>
    <phoneticPr fontId="5"/>
  </si>
  <si>
    <t>市区町村</t>
    <rPh sb="0" eb="4">
      <t>シクチョウソン</t>
    </rPh>
    <phoneticPr fontId="5"/>
  </si>
  <si>
    <t>合計</t>
    <rPh sb="0" eb="2">
      <t>ゴウケイ</t>
    </rPh>
    <phoneticPr fontId="5"/>
  </si>
  <si>
    <t>増減数</t>
    <rPh sb="0" eb="2">
      <t>ゾウゲン</t>
    </rPh>
    <rPh sb="2" eb="3">
      <t>スウ</t>
    </rPh>
    <phoneticPr fontId="5"/>
  </si>
  <si>
    <t>増減率</t>
    <rPh sb="0" eb="3">
      <t>ゾウゲンリツ</t>
    </rPh>
    <phoneticPr fontId="5"/>
  </si>
  <si>
    <t>総合計</t>
    <rPh sb="0" eb="3">
      <t>ソウゴウケイ</t>
    </rPh>
    <phoneticPr fontId="5"/>
  </si>
  <si>
    <t>高速道路等</t>
    <rPh sb="0" eb="2">
      <t>コウソク</t>
    </rPh>
    <rPh sb="2" eb="4">
      <t>ドウロ</t>
    </rPh>
    <rPh sb="4" eb="5">
      <t>トウ</t>
    </rPh>
    <phoneticPr fontId="5"/>
  </si>
  <si>
    <t>市部合計</t>
    <rPh sb="0" eb="2">
      <t>シブ</t>
    </rPh>
    <rPh sb="2" eb="4">
      <t>ゴウケイ</t>
    </rPh>
    <phoneticPr fontId="5"/>
  </si>
  <si>
    <t>政令市計</t>
    <rPh sb="0" eb="2">
      <t>セイレイ</t>
    </rPh>
    <rPh sb="2" eb="3">
      <t>シ</t>
    </rPh>
    <rPh sb="3" eb="4">
      <t>ケイ</t>
    </rPh>
    <phoneticPr fontId="5"/>
  </si>
  <si>
    <t>小計</t>
    <rPh sb="0" eb="2">
      <t>ショウケイ</t>
    </rPh>
    <phoneticPr fontId="5"/>
  </si>
  <si>
    <t>門司区</t>
  </si>
  <si>
    <t>政</t>
    <phoneticPr fontId="5"/>
  </si>
  <si>
    <t>北</t>
    <rPh sb="0" eb="1">
      <t>キタ</t>
    </rPh>
    <phoneticPr fontId="5"/>
  </si>
  <si>
    <t>若松区</t>
  </si>
  <si>
    <t>九</t>
    <rPh sb="0" eb="1">
      <t>キュウ</t>
    </rPh>
    <phoneticPr fontId="5"/>
  </si>
  <si>
    <t>戸畑区</t>
  </si>
  <si>
    <t>州</t>
    <rPh sb="0" eb="1">
      <t>シュウ</t>
    </rPh>
    <phoneticPr fontId="5"/>
  </si>
  <si>
    <t>小倉北区</t>
  </si>
  <si>
    <t>市</t>
    <rPh sb="0" eb="1">
      <t>シ</t>
    </rPh>
    <phoneticPr fontId="5"/>
  </si>
  <si>
    <t>小倉南区</t>
  </si>
  <si>
    <t>令</t>
    <rPh sb="0" eb="1">
      <t>レイ</t>
    </rPh>
    <phoneticPr fontId="5"/>
  </si>
  <si>
    <t>八幡東区</t>
  </si>
  <si>
    <t>八幡西区</t>
  </si>
  <si>
    <t>東区</t>
    <phoneticPr fontId="5"/>
  </si>
  <si>
    <t>福</t>
    <rPh sb="0" eb="1">
      <t>フク</t>
    </rPh>
    <phoneticPr fontId="5"/>
  </si>
  <si>
    <t>博多区</t>
  </si>
  <si>
    <t>中央区</t>
  </si>
  <si>
    <t>岡</t>
    <rPh sb="0" eb="1">
      <t>オカ</t>
    </rPh>
    <phoneticPr fontId="5"/>
  </si>
  <si>
    <t>南区</t>
    <phoneticPr fontId="5"/>
  </si>
  <si>
    <t>西区</t>
    <phoneticPr fontId="5"/>
  </si>
  <si>
    <t>城南区</t>
  </si>
  <si>
    <t>早良区</t>
  </si>
  <si>
    <t>計</t>
    <rPh sb="0" eb="1">
      <t>ケイ</t>
    </rPh>
    <phoneticPr fontId="5"/>
  </si>
  <si>
    <t>大牟田市</t>
  </si>
  <si>
    <t>久留米市</t>
  </si>
  <si>
    <t>直方市</t>
  </si>
  <si>
    <t>飯塚市</t>
  </si>
  <si>
    <t>田川市</t>
  </si>
  <si>
    <t>他</t>
    <rPh sb="0" eb="1">
      <t>タ</t>
    </rPh>
    <phoneticPr fontId="5"/>
  </si>
  <si>
    <t>柳川市</t>
  </si>
  <si>
    <t>八女市</t>
  </si>
  <si>
    <t>筑後市</t>
  </si>
  <si>
    <t>大川市</t>
  </si>
  <si>
    <t>部</t>
    <rPh sb="0" eb="1">
      <t>ブ</t>
    </rPh>
    <phoneticPr fontId="5"/>
  </si>
  <si>
    <t>行橋市</t>
  </si>
  <si>
    <t>豊前市</t>
  </si>
  <si>
    <t>の</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</si>
  <si>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</si>
  <si>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</si>
  <si>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</si>
  <si>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</si>
  <si>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</si>
  <si>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</si>
  <si>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</si>
  <si>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</si>
  <si>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</si>
  <si>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</si>
  <si>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</si>
  <si>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</si>
  <si>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</si>
  <si>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</si>
  <si>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rPh sb="0" eb="2">
      <t>イトシマ</t>
    </rPh>
    <rPh sb="2" eb="3">
      <t>シ</t>
    </rPh>
    <phoneticPr fontId="3"/>
  </si>
  <si>
    <t>那珂川市</t>
    <rPh sb="0" eb="3">
      <t>ナカガワ</t>
    </rPh>
    <rPh sb="3" eb="4">
      <t>シ</t>
    </rPh>
    <phoneticPr fontId="3"/>
  </si>
  <si>
    <t>※　すべての事故とは、すべての事故件数と集計条件の対象当事者の死傷者数である。</t>
  </si>
  <si>
    <t>C</t>
  </si>
  <si>
    <t>郡部合計</t>
    <rPh sb="0" eb="2">
      <t>グンブ</t>
    </rPh>
    <rPh sb="2" eb="4">
      <t>ゴウケイ</t>
    </rPh>
    <phoneticPr fontId="5"/>
  </si>
  <si>
    <t>宇美町</t>
  </si>
  <si>
    <t>糟</t>
    <phoneticPr fontId="5"/>
  </si>
  <si>
    <t>篠栗町</t>
  </si>
  <si>
    <t>志免町</t>
  </si>
  <si>
    <t>屋</t>
    <rPh sb="0" eb="1">
      <t>ヤ</t>
    </rPh>
    <phoneticPr fontId="5"/>
  </si>
  <si>
    <t>須恵町</t>
  </si>
  <si>
    <t>新宮町</t>
  </si>
  <si>
    <t>郡</t>
    <rPh sb="0" eb="1">
      <t>グン</t>
    </rPh>
    <phoneticPr fontId="5"/>
  </si>
  <si>
    <t>久山町</t>
  </si>
  <si>
    <t>粕屋町</t>
  </si>
  <si>
    <t>遠</t>
    <rPh sb="0" eb="1">
      <t>エン</t>
    </rPh>
    <phoneticPr fontId="5"/>
  </si>
  <si>
    <t>芦屋町</t>
  </si>
  <si>
    <t>賀</t>
    <rPh sb="0" eb="1">
      <t>ガ</t>
    </rPh>
    <phoneticPr fontId="5"/>
  </si>
  <si>
    <t>水巻町</t>
  </si>
  <si>
    <t>岡垣町</t>
  </si>
  <si>
    <t>郡</t>
    <phoneticPr fontId="5"/>
  </si>
  <si>
    <t>遠賀町</t>
  </si>
  <si>
    <t>鞍</t>
    <rPh sb="0" eb="1">
      <t>クラ</t>
    </rPh>
    <phoneticPr fontId="5"/>
  </si>
  <si>
    <t>手</t>
    <rPh sb="0" eb="1">
      <t>テ</t>
    </rPh>
    <phoneticPr fontId="5"/>
  </si>
  <si>
    <t>小竹町</t>
  </si>
  <si>
    <t>鞍手町</t>
  </si>
  <si>
    <t>嘉穂郡桂川町</t>
    <rPh sb="0" eb="3">
      <t>カホグン</t>
    </rPh>
    <phoneticPr fontId="3"/>
  </si>
  <si>
    <t>朝</t>
    <phoneticPr fontId="5"/>
  </si>
  <si>
    <t>倉</t>
    <phoneticPr fontId="5"/>
  </si>
  <si>
    <t>筑前町</t>
    <rPh sb="0" eb="2">
      <t>チクゼン</t>
    </rPh>
    <rPh sb="2" eb="3">
      <t>チョウ</t>
    </rPh>
    <phoneticPr fontId="5"/>
  </si>
  <si>
    <t>郡</t>
    <phoneticPr fontId="5"/>
  </si>
  <si>
    <t>東峰村</t>
    <rPh sb="0" eb="2">
      <t>トウホウ</t>
    </rPh>
    <phoneticPr fontId="5"/>
  </si>
  <si>
    <t>三井郡大刀洗町</t>
    <rPh sb="0" eb="1">
      <t>サン</t>
    </rPh>
    <phoneticPr fontId="5"/>
  </si>
  <si>
    <t>三潴郡大木町</t>
    <phoneticPr fontId="5"/>
  </si>
  <si>
    <t>八女郡広川町</t>
    <rPh sb="0" eb="2">
      <t>ヤメ</t>
    </rPh>
    <rPh sb="2" eb="3">
      <t>グン</t>
    </rPh>
    <rPh sb="3" eb="5">
      <t>ヒロカワ</t>
    </rPh>
    <rPh sb="5" eb="6">
      <t>マチ</t>
    </rPh>
    <phoneticPr fontId="5"/>
  </si>
  <si>
    <t>香春町</t>
  </si>
  <si>
    <t>田</t>
    <rPh sb="0" eb="1">
      <t>タ</t>
    </rPh>
    <phoneticPr fontId="5"/>
  </si>
  <si>
    <t>添田町</t>
  </si>
  <si>
    <t>糸田町</t>
  </si>
  <si>
    <t>川</t>
    <rPh sb="0" eb="1">
      <t>カワ</t>
    </rPh>
    <phoneticPr fontId="5"/>
  </si>
  <si>
    <t>川崎町</t>
  </si>
  <si>
    <t>大任町</t>
  </si>
  <si>
    <t>赤村</t>
  </si>
  <si>
    <t>福智町</t>
    <rPh sb="0" eb="2">
      <t>フクチ</t>
    </rPh>
    <rPh sb="2" eb="3">
      <t>マチ</t>
    </rPh>
    <phoneticPr fontId="3"/>
  </si>
  <si>
    <t>京</t>
    <rPh sb="0" eb="1">
      <t>キョウ</t>
    </rPh>
    <phoneticPr fontId="5"/>
  </si>
  <si>
    <t>都</t>
    <rPh sb="0" eb="1">
      <t>ト</t>
    </rPh>
    <phoneticPr fontId="5"/>
  </si>
  <si>
    <t>苅田町</t>
  </si>
  <si>
    <t>みやこ町</t>
    <rPh sb="3" eb="4">
      <t>マチ</t>
    </rPh>
    <phoneticPr fontId="3"/>
  </si>
  <si>
    <t>築</t>
    <phoneticPr fontId="5"/>
  </si>
  <si>
    <t>吉富町</t>
  </si>
  <si>
    <t>上</t>
    <phoneticPr fontId="5"/>
  </si>
  <si>
    <t>上毛町</t>
    <phoneticPr fontId="3"/>
  </si>
  <si>
    <t>郡</t>
    <phoneticPr fontId="5"/>
  </si>
  <si>
    <t>築上町</t>
    <phoneticPr fontId="5"/>
  </si>
  <si>
    <t>集計期間 ＝ 平成３０年１２月～１２月</t>
  </si>
  <si>
    <t>政</t>
    <phoneticPr fontId="5"/>
  </si>
  <si>
    <t>東区</t>
    <phoneticPr fontId="5"/>
  </si>
  <si>
    <t>南区</t>
    <phoneticPr fontId="5"/>
  </si>
  <si>
    <t>西区</t>
    <phoneticPr fontId="5"/>
  </si>
  <si>
    <t>糟</t>
    <phoneticPr fontId="5"/>
  </si>
  <si>
    <t>郡</t>
    <phoneticPr fontId="5"/>
  </si>
  <si>
    <t>朝</t>
    <phoneticPr fontId="5"/>
  </si>
  <si>
    <t>倉</t>
    <phoneticPr fontId="5"/>
  </si>
  <si>
    <t>郡</t>
    <phoneticPr fontId="5"/>
  </si>
  <si>
    <t>三潴郡大木町</t>
    <phoneticPr fontId="5"/>
  </si>
  <si>
    <t>築</t>
    <phoneticPr fontId="5"/>
  </si>
  <si>
    <t>上</t>
    <phoneticPr fontId="5"/>
  </si>
  <si>
    <t>上毛町</t>
    <phoneticPr fontId="3"/>
  </si>
  <si>
    <t>築上町</t>
    <phoneticPr fontId="5"/>
  </si>
  <si>
    <t>道路形状＝（すべて）　表の種類＝高齢者の事故　集計データ＝確定データ</t>
  </si>
  <si>
    <t>政</t>
    <phoneticPr fontId="5"/>
  </si>
  <si>
    <t>政</t>
    <phoneticPr fontId="5"/>
  </si>
  <si>
    <t>東区</t>
    <phoneticPr fontId="5"/>
  </si>
  <si>
    <t>西区</t>
    <phoneticPr fontId="5"/>
  </si>
  <si>
    <t>※　高齢者の事故とは、第１当事者または第２当事者が高齢者の事故件数と集計条件の対象当事者の死傷者数である。</t>
  </si>
  <si>
    <t>郡</t>
    <phoneticPr fontId="5"/>
  </si>
  <si>
    <t>朝</t>
    <phoneticPr fontId="5"/>
  </si>
  <si>
    <t>倉</t>
    <phoneticPr fontId="5"/>
  </si>
  <si>
    <t>郡</t>
    <phoneticPr fontId="5"/>
  </si>
  <si>
    <t>三潴郡大木町</t>
    <phoneticPr fontId="5"/>
  </si>
  <si>
    <t>築</t>
    <phoneticPr fontId="5"/>
  </si>
  <si>
    <t>上</t>
    <phoneticPr fontId="5"/>
  </si>
  <si>
    <t>築上町</t>
    <phoneticPr fontId="5"/>
  </si>
  <si>
    <t>政</t>
    <phoneticPr fontId="5"/>
  </si>
  <si>
    <t>東区</t>
    <phoneticPr fontId="5"/>
  </si>
  <si>
    <t>南区</t>
    <phoneticPr fontId="5"/>
  </si>
  <si>
    <t>糟</t>
    <phoneticPr fontId="5"/>
  </si>
  <si>
    <t>倉</t>
    <phoneticPr fontId="5"/>
  </si>
  <si>
    <t>郡</t>
    <phoneticPr fontId="5"/>
  </si>
  <si>
    <t>上</t>
    <phoneticPr fontId="5"/>
  </si>
  <si>
    <t>上毛町</t>
    <phoneticPr fontId="3"/>
  </si>
  <si>
    <t>築上町</t>
    <phoneticPr fontId="5"/>
  </si>
  <si>
    <t>道路形状＝（すべて）　表の種類＝自転車の事故　集計データ＝確定データ</t>
  </si>
  <si>
    <t>※　自転車の事故とは、第１当事者または第２当事者が自転車の事故件数と集計条件の対象当事者の死傷者数である。</t>
  </si>
  <si>
    <t>郡</t>
    <phoneticPr fontId="5"/>
  </si>
  <si>
    <t>朝</t>
    <phoneticPr fontId="5"/>
  </si>
  <si>
    <t>三潴郡大木町</t>
    <phoneticPr fontId="5"/>
  </si>
  <si>
    <t>政</t>
    <phoneticPr fontId="5"/>
  </si>
  <si>
    <t>東区</t>
    <phoneticPr fontId="5"/>
  </si>
  <si>
    <t>南区</t>
    <phoneticPr fontId="5"/>
  </si>
  <si>
    <t>倉</t>
    <phoneticPr fontId="5"/>
  </si>
  <si>
    <t>道路形状＝（すべて）　表の種類＝歩行者の事故　集計データ＝確定データ</t>
  </si>
  <si>
    <t>西区</t>
    <phoneticPr fontId="5"/>
  </si>
  <si>
    <t>※　歩行者の事故とは、第１当事者または第２当事者が歩行者の事故件数と集計条件の対象当事者の死傷者数である。</t>
  </si>
  <si>
    <t>朝</t>
    <phoneticPr fontId="5"/>
  </si>
  <si>
    <t>倉</t>
    <phoneticPr fontId="5"/>
  </si>
  <si>
    <t>三潴郡大木町</t>
    <phoneticPr fontId="5"/>
  </si>
  <si>
    <t>道路形状＝（すべて）　表の種類＝子供の事故　集計データ＝確定データ</t>
  </si>
  <si>
    <t>南区</t>
    <phoneticPr fontId="5"/>
  </si>
  <si>
    <t>西区</t>
    <phoneticPr fontId="5"/>
  </si>
  <si>
    <t>※　子供の事故とは、第１当事者または第２当事者が子供の事故件数と集計条件の対象当事者の死傷者数である。</t>
  </si>
  <si>
    <t>上</t>
    <phoneticPr fontId="5"/>
  </si>
  <si>
    <t>上毛町</t>
    <phoneticPr fontId="3"/>
  </si>
  <si>
    <t>市区町村＝（すべて）　表の種類＝すべての事故　集計データ＝確定データ</t>
  </si>
  <si>
    <t>区分</t>
    <rPh sb="0" eb="2">
      <t>クブン</t>
    </rPh>
    <phoneticPr fontId="3"/>
  </si>
  <si>
    <t>死者数</t>
    <rPh sb="0" eb="3">
      <t>シシャスウ</t>
    </rPh>
    <phoneticPr fontId="5"/>
  </si>
  <si>
    <t>傷者数</t>
    <rPh sb="0" eb="2">
      <t>ショウシャ</t>
    </rPh>
    <rPh sb="2" eb="3">
      <t>スウ</t>
    </rPh>
    <phoneticPr fontId="5"/>
  </si>
  <si>
    <t>前年比</t>
    <rPh sb="0" eb="3">
      <t>ゼンネンヒ</t>
    </rPh>
    <phoneticPr fontId="9"/>
  </si>
  <si>
    <t>重傷事故</t>
    <rPh sb="0" eb="2">
      <t>ジュウショウ</t>
    </rPh>
    <rPh sb="2" eb="4">
      <t>ジコ</t>
    </rPh>
    <phoneticPr fontId="9"/>
  </si>
  <si>
    <t>軽傷事故</t>
    <rPh sb="0" eb="2">
      <t>ケイショウ</t>
    </rPh>
    <rPh sb="2" eb="4">
      <t>ジコ</t>
    </rPh>
    <phoneticPr fontId="9"/>
  </si>
  <si>
    <t>重傷者数</t>
    <rPh sb="0" eb="2">
      <t>ジュウショウ</t>
    </rPh>
    <rPh sb="2" eb="3">
      <t>シャ</t>
    </rPh>
    <rPh sb="3" eb="4">
      <t>スウ</t>
    </rPh>
    <phoneticPr fontId="9"/>
  </si>
  <si>
    <t>軽傷者数</t>
    <rPh sb="0" eb="2">
      <t>ケイショウ</t>
    </rPh>
    <rPh sb="2" eb="3">
      <t>シャ</t>
    </rPh>
    <rPh sb="3" eb="4">
      <t>スウ</t>
    </rPh>
    <phoneticPr fontId="9"/>
  </si>
  <si>
    <t>性・年齢</t>
    <rPh sb="0" eb="1">
      <t>セイ</t>
    </rPh>
    <rPh sb="2" eb="4">
      <t>ネンレイ</t>
    </rPh>
    <phoneticPr fontId="5"/>
  </si>
  <si>
    <t>増減数</t>
    <rPh sb="0" eb="2">
      <t>ゾウゲン</t>
    </rPh>
    <rPh sb="2" eb="3">
      <t>スウ</t>
    </rPh>
    <phoneticPr fontId="9"/>
  </si>
  <si>
    <t>増減率</t>
    <rPh sb="0" eb="3">
      <t>ゾウゲンリツ</t>
    </rPh>
    <phoneticPr fontId="9"/>
  </si>
  <si>
    <t>合計</t>
    <rPh sb="0" eb="2">
      <t>ゴウケイ</t>
    </rPh>
    <phoneticPr fontId="9"/>
  </si>
  <si>
    <t>総合計　　　</t>
    <rPh sb="0" eb="3">
      <t>ソウゴウケイ</t>
    </rPh>
    <phoneticPr fontId="5"/>
  </si>
  <si>
    <t>０－４歳</t>
  </si>
  <si>
    <t>５－９歳</t>
  </si>
  <si>
    <t>１０－１４歳</t>
  </si>
  <si>
    <t>合</t>
    <rPh sb="0" eb="1">
      <t>ゴウ</t>
    </rPh>
    <phoneticPr fontId="5"/>
  </si>
  <si>
    <t>１５－１９歳</t>
  </si>
  <si>
    <t>２０－２４歳</t>
  </si>
  <si>
    <t>２５－２９歳</t>
  </si>
  <si>
    <t>３０－３４歳</t>
  </si>
  <si>
    <t>３５－３９歳</t>
  </si>
  <si>
    <t>４０－４４歳</t>
  </si>
  <si>
    <t>４５－４９歳</t>
  </si>
  <si>
    <t>５０－５４歳</t>
  </si>
  <si>
    <t>５５－５９歳</t>
  </si>
  <si>
    <t>６０－６４歳</t>
  </si>
  <si>
    <t>６５－６９歳</t>
  </si>
  <si>
    <t>７０－７４歳</t>
  </si>
  <si>
    <t>７５－７９歳</t>
  </si>
  <si>
    <t>８０歳以上</t>
  </si>
  <si>
    <t>男</t>
    <rPh sb="0" eb="1">
      <t>オトコ</t>
    </rPh>
    <phoneticPr fontId="5"/>
  </si>
  <si>
    <t>性</t>
    <rPh sb="0" eb="1">
      <t>セイ</t>
    </rPh>
    <phoneticPr fontId="5"/>
  </si>
  <si>
    <t>女</t>
    <rPh sb="0" eb="1">
      <t>オンナ</t>
    </rPh>
    <phoneticPr fontId="5"/>
  </si>
  <si>
    <t>不明等</t>
    <rPh sb="0" eb="2">
      <t>フメイ</t>
    </rPh>
    <rPh sb="2" eb="3">
      <t>トウ</t>
    </rPh>
    <phoneticPr fontId="5"/>
  </si>
  <si>
    <t>道路形状＝（すべて）　表の種類＝高齢者運転の事故　集計データ＝確定データ</t>
  </si>
  <si>
    <t>(1当)</t>
  </si>
  <si>
    <t>南区</t>
    <phoneticPr fontId="5"/>
  </si>
  <si>
    <t>※　高齢者運転の事故とは、第１当事者が高齢者運転の事故件数とその事故による死傷者数である。</t>
  </si>
  <si>
    <t>B</t>
  </si>
  <si>
    <t>糟</t>
    <phoneticPr fontId="5"/>
  </si>
  <si>
    <t>朝</t>
    <phoneticPr fontId="5"/>
  </si>
  <si>
    <t>倉</t>
    <phoneticPr fontId="5"/>
  </si>
  <si>
    <t>郡</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</si>
</sst>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Red]\-#,##0;&quot;±&quot;0"/>
    <numFmt numFmtId="177" formatCode="\+#,##0.0%;[Red]\-#,##0.0%;&quot;±&quot;#,##0.0%"/>
    <numFmt numFmtId="178" formatCode="\+0;\-0;&quot;±&quot;0"/>
    <numFmt numFmtId="179" formatCode="#,###"/>
    <numFmt numFmtId="180" formatCode="\+#,##0;[Red]\-#,##0;&quot;±&quot;#,##0"/>
  </numFmts>
  <fonts count="11"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name val="ＭＳ ゴシック"/>
      <family val="3"/>
      <charset val="128"/>
    </font>
    <font>
      <sz val="6"/>
      <name val="ＭＳ ゴシック"/>
      <family val="3"/>
      <charset val="128"/>
    </font>
    <font>
      <sz val="11"/>
      <color indexed="8"/>
      <name val="ＭＳ Ｐゴシック"/>
      <family val="3"/>
      <charset val="128"/>
    </font>
    <font>
      <sz val="9"/>
      <color indexed="8"/>
      <name val="ＭＳ ゴシック"/>
      <family val="3"/>
      <charset val="128"/>
    </font>
    <font>
      <sz val="10"/>
      <color indexed="8"/>
      <name val="ＭＳ ゴシック"/>
      <family val="3"/>
      <charset val="128"/>
    </font>
    <font>
      <u/>
      <sz val="10"/>
      <color indexed="12"/>
      <name val="ＭＳ ゴシック"/>
      <family val="3"/>
      <charset val="128"/>
    </font>
    <font>
      <sz val="9"/>
      <name val="ＭＳ ゴシック"/>
      <family val="3"/>
      <charset val="128"/>
    </font>
  </fonts>
  <fills count="2">
    <fill>
      <patternFill patternType="none"/>
    </fill>
    <fill>
      <patternFill patternType="gray125"/>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hair">
        <color indexed="64"/>
      </right>
      <top/>
      <bottom style="dotted">
        <color indexed="64"/>
      </bottom>
      <diagonal/>
    </border>
    <border>
      <left style="thin">
        <color indexed="64"/>
      </left>
      <right style="thin">
        <color indexed="64"/>
      </right>
      <top style="dotted">
        <color indexed="64"/>
      </top>
      <bottom/>
      <diagonal/>
    </border>
    <border>
      <left style="hair">
        <color indexed="64"/>
      </left>
      <right style="thin">
        <color indexed="64"/>
      </right>
      <top style="dotted">
        <color indexed="64"/>
      </top>
      <bottom/>
      <diagonal/>
    </border>
    <border>
      <left style="thin">
        <color indexed="64"/>
      </left>
      <right style="hair">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double">
        <color indexed="64"/>
      </bottom>
      <diagonal/>
    </border>
    <border>
      <left style="hair">
        <color indexed="64"/>
      </left>
      <right/>
      <top/>
      <bottom style="double">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dotted">
        <color indexed="64"/>
      </top>
      <bottom style="dotted">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dotted">
        <color indexed="64"/>
      </top>
      <bottom style="thin">
        <color indexed="64"/>
      </bottom>
      <diagonal/>
    </border>
    <border>
      <left/>
      <right style="hair">
        <color indexed="64"/>
      </right>
      <top style="thin">
        <color indexed="64"/>
      </top>
      <bottom style="dotted">
        <color indexed="64"/>
      </bottom>
      <diagonal/>
    </border>
    <border>
      <left style="thin">
        <color indexed="64"/>
      </left>
      <right style="thin">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right style="hair">
        <color indexed="64"/>
      </right>
      <top style="dotted">
        <color indexed="64"/>
      </top>
      <bottom/>
      <diagonal/>
    </border>
    <border>
      <left/>
      <right style="hair">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xf numFmtId="0" fontId="6" fillId="0" borderId="0"/>
    <xf numFmtId="0" fontId="6" fillId="0" borderId="0"/>
  </cellStyleXfs>
  <cellXfs count="229">
    <xf numFmtId="0" fontId="0" fillId="0" borderId="0" xfId="0">
      <alignment vertical="center"/>
    </xf>
    <xf numFmtId="0" fontId="2" fillId="0" borderId="0" xfId="0" applyFont="1" applyFill="1" applyAlignment="1">
      <alignment vertical="center"/>
    </xf>
    <xf numFmtId="0" fontId="1" fillId="0" borderId="0" xfId="0" applyFont="1" applyFill="1">
      <alignment vertical="center"/>
    </xf>
    <xf numFmtId="0" fontId="4" fillId="0" borderId="0" xfId="0" applyFont="1" applyFill="1">
      <alignment vertical="center"/>
    </xf>
    <xf numFmtId="0" fontId="4" fillId="0" borderId="0" xfId="3" applyFont="1" applyFill="1" applyAlignment="1">
      <alignment horizontal="right" vertical="center"/>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pplyAlignment="1">
      <alignment horizontal="right" vertical="top"/>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 xfId="0" applyFont="1" applyFill="1" applyBorder="1" applyAlignment="1">
      <alignment horizontal="centerContinuous" vertical="center"/>
    </xf>
    <xf numFmtId="0" fontId="4" fillId="0" borderId="4" xfId="0" applyFont="1" applyFill="1" applyBorder="1">
      <alignment vertical="center"/>
    </xf>
    <xf numFmtId="0" fontId="4" fillId="0" borderId="0" xfId="0" applyFont="1" applyFill="1" applyBorder="1">
      <alignment vertical="center"/>
    </xf>
    <xf numFmtId="0" fontId="4" fillId="0" borderId="5" xfId="0" applyFont="1" applyFill="1" applyBorder="1">
      <alignment vertical="center"/>
    </xf>
    <xf numFmtId="0" fontId="4"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Continuous" vertical="center"/>
    </xf>
    <xf numFmtId="0" fontId="4" fillId="0" borderId="8" xfId="0" applyFont="1" applyFill="1" applyBorder="1" applyAlignment="1">
      <alignment horizontal="centerContinuous" vertical="center"/>
    </xf>
    <xf numFmtId="0" fontId="4" fillId="0" borderId="0" xfId="0" applyFont="1" applyFill="1" applyBorder="1" applyAlignment="1">
      <alignment horizontal="left" vertical="center"/>
    </xf>
    <xf numFmtId="0" fontId="4" fillId="0" borderId="9"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Continuous" vertical="center"/>
    </xf>
    <xf numFmtId="0" fontId="4" fillId="0" borderId="19" xfId="0" applyFont="1" applyFill="1" applyBorder="1" applyAlignment="1">
      <alignment horizontal="centerContinuous" vertical="center"/>
    </xf>
    <xf numFmtId="0" fontId="4" fillId="0" borderId="20" xfId="0" applyFont="1" applyFill="1" applyBorder="1" applyAlignment="1">
      <alignment horizontal="centerContinuous" vertical="center"/>
    </xf>
    <xf numFmtId="38" fontId="4" fillId="0" borderId="21" xfId="1" applyFont="1" applyFill="1" applyBorder="1" applyAlignment="1">
      <alignment horizontal="right" vertical="center"/>
    </xf>
    <xf numFmtId="176" fontId="4" fillId="0" borderId="22" xfId="0" applyNumberFormat="1" applyFont="1" applyFill="1" applyBorder="1" applyAlignment="1">
      <alignment horizontal="right" vertical="center"/>
    </xf>
    <xf numFmtId="177" fontId="4" fillId="0" borderId="23" xfId="2" applyNumberFormat="1" applyFont="1" applyFill="1" applyBorder="1" applyAlignment="1">
      <alignment horizontal="right" vertical="center"/>
    </xf>
    <xf numFmtId="38" fontId="4" fillId="0" borderId="22" xfId="1" applyFont="1" applyFill="1" applyBorder="1" applyAlignment="1">
      <alignment horizontal="right" vertical="center"/>
    </xf>
    <xf numFmtId="176" fontId="4" fillId="0" borderId="23" xfId="1" applyNumberFormat="1" applyFont="1" applyFill="1" applyBorder="1" applyAlignment="1">
      <alignment horizontal="right" vertical="center"/>
    </xf>
    <xf numFmtId="38" fontId="4" fillId="0" borderId="23" xfId="1" applyFont="1" applyFill="1" applyBorder="1" applyAlignment="1">
      <alignment horizontal="right" vertical="center"/>
    </xf>
    <xf numFmtId="0" fontId="4" fillId="0" borderId="24" xfId="0" applyFont="1" applyFill="1" applyBorder="1" applyAlignment="1">
      <alignment horizontal="centerContinuous" vertical="center"/>
    </xf>
    <xf numFmtId="38" fontId="4" fillId="0" borderId="24" xfId="1" applyFont="1" applyFill="1" applyBorder="1" applyAlignment="1">
      <alignment horizontal="right" vertical="center"/>
    </xf>
    <xf numFmtId="176" fontId="4" fillId="0" borderId="25" xfId="0" applyNumberFormat="1" applyFont="1" applyFill="1" applyBorder="1" applyAlignment="1">
      <alignment horizontal="right" vertical="center"/>
    </xf>
    <xf numFmtId="177" fontId="4" fillId="0" borderId="7" xfId="2" applyNumberFormat="1" applyFont="1" applyFill="1" applyBorder="1" applyAlignment="1">
      <alignment horizontal="right" vertical="center"/>
    </xf>
    <xf numFmtId="0" fontId="4" fillId="0" borderId="25" xfId="0" applyFont="1" applyFill="1" applyBorder="1" applyAlignment="1">
      <alignment horizontal="right" vertical="center"/>
    </xf>
    <xf numFmtId="176" fontId="4" fillId="0" borderId="26" xfId="0" applyNumberFormat="1" applyFont="1" applyFill="1" applyBorder="1" applyAlignment="1">
      <alignment horizontal="right" vertical="center"/>
    </xf>
    <xf numFmtId="38" fontId="4" fillId="0" borderId="26" xfId="1" applyFont="1" applyFill="1" applyBorder="1" applyAlignment="1">
      <alignment horizontal="right" vertical="center"/>
    </xf>
    <xf numFmtId="0" fontId="4" fillId="0" borderId="27" xfId="0" applyFont="1" applyFill="1" applyBorder="1" applyAlignment="1">
      <alignment horizontal="centerContinuous" vertical="center"/>
    </xf>
    <xf numFmtId="38" fontId="4" fillId="0" borderId="28" xfId="1" applyFont="1" applyFill="1" applyBorder="1" applyAlignment="1">
      <alignment horizontal="right" vertical="center"/>
    </xf>
    <xf numFmtId="38" fontId="4" fillId="0" borderId="6" xfId="1" applyFont="1" applyFill="1" applyBorder="1" applyAlignment="1">
      <alignment horizontal="right" vertical="center"/>
    </xf>
    <xf numFmtId="176" fontId="4" fillId="0" borderId="7" xfId="1" applyNumberFormat="1" applyFont="1" applyFill="1" applyBorder="1" applyAlignment="1">
      <alignment horizontal="right" vertical="center"/>
    </xf>
    <xf numFmtId="38" fontId="4" fillId="0" borderId="7" xfId="1" applyFont="1" applyFill="1" applyBorder="1" applyAlignment="1">
      <alignment horizontal="right" vertical="center"/>
    </xf>
    <xf numFmtId="0" fontId="4" fillId="0" borderId="29" xfId="0" applyFont="1" applyFill="1" applyBorder="1" applyAlignment="1">
      <alignment horizontal="centerContinuous" vertical="center"/>
    </xf>
    <xf numFmtId="0" fontId="4" fillId="0" borderId="29" xfId="0" applyFont="1" applyFill="1" applyBorder="1">
      <alignment vertical="center"/>
    </xf>
    <xf numFmtId="0" fontId="4" fillId="0" borderId="4" xfId="0" applyFont="1" applyFill="1" applyBorder="1" applyAlignment="1">
      <alignment horizontal="center" vertical="center"/>
    </xf>
    <xf numFmtId="0" fontId="4" fillId="0" borderId="3" xfId="0" applyFont="1" applyFill="1" applyBorder="1">
      <alignment vertical="center"/>
    </xf>
    <xf numFmtId="0" fontId="7" fillId="0" borderId="30" xfId="4" applyFont="1" applyFill="1" applyBorder="1" applyAlignment="1">
      <alignment horizontal="center" vertical="center"/>
    </xf>
    <xf numFmtId="38" fontId="4" fillId="0" borderId="30" xfId="1" applyFont="1" applyFill="1" applyBorder="1" applyAlignment="1">
      <alignment horizontal="right" vertical="center"/>
    </xf>
    <xf numFmtId="176" fontId="4" fillId="0" borderId="31" xfId="0" applyNumberFormat="1" applyFont="1" applyFill="1" applyBorder="1" applyAlignment="1">
      <alignment horizontal="right" vertical="center"/>
    </xf>
    <xf numFmtId="177" fontId="4" fillId="0" borderId="32" xfId="2" applyNumberFormat="1" applyFont="1" applyFill="1" applyBorder="1" applyAlignment="1">
      <alignment horizontal="right" vertical="center"/>
    </xf>
    <xf numFmtId="0" fontId="4" fillId="0" borderId="31" xfId="0" applyFont="1" applyFill="1" applyBorder="1" applyAlignment="1">
      <alignment horizontal="right" vertical="center"/>
    </xf>
    <xf numFmtId="176" fontId="4" fillId="0" borderId="32" xfId="0" applyNumberFormat="1" applyFont="1" applyFill="1" applyBorder="1" applyAlignment="1">
      <alignment horizontal="right" vertical="center"/>
    </xf>
    <xf numFmtId="38" fontId="4" fillId="0" borderId="32" xfId="1" applyFont="1" applyFill="1" applyBorder="1" applyAlignment="1">
      <alignment horizontal="right" vertical="center"/>
    </xf>
    <xf numFmtId="38" fontId="4" fillId="0" borderId="31" xfId="1" applyFont="1" applyFill="1" applyBorder="1" applyAlignment="1">
      <alignment horizontal="right" vertical="center"/>
    </xf>
    <xf numFmtId="176" fontId="4" fillId="0" borderId="32" xfId="1" applyNumberFormat="1" applyFont="1" applyFill="1" applyBorder="1" applyAlignment="1">
      <alignment horizontal="right" vertical="center"/>
    </xf>
    <xf numFmtId="0" fontId="7" fillId="0" borderId="33" xfId="4" applyFont="1" applyFill="1" applyBorder="1" applyAlignment="1">
      <alignment horizontal="center" vertical="center"/>
    </xf>
    <xf numFmtId="38" fontId="4" fillId="0" borderId="33" xfId="1" applyFont="1" applyFill="1" applyBorder="1" applyAlignment="1">
      <alignment horizontal="right" vertical="center"/>
    </xf>
    <xf numFmtId="176" fontId="4" fillId="0" borderId="34" xfId="0" applyNumberFormat="1" applyFont="1" applyFill="1" applyBorder="1" applyAlignment="1">
      <alignment horizontal="right" vertical="center"/>
    </xf>
    <xf numFmtId="177" fontId="4" fillId="0" borderId="35" xfId="2" applyNumberFormat="1" applyFont="1" applyFill="1" applyBorder="1" applyAlignment="1">
      <alignment horizontal="right" vertical="center"/>
    </xf>
    <xf numFmtId="0" fontId="4" fillId="0" borderId="34" xfId="0" applyFont="1" applyFill="1" applyBorder="1" applyAlignment="1">
      <alignment horizontal="right" vertical="center"/>
    </xf>
    <xf numFmtId="176" fontId="4" fillId="0" borderId="35" xfId="0" applyNumberFormat="1" applyFont="1" applyFill="1" applyBorder="1" applyAlignment="1">
      <alignment horizontal="right" vertical="center"/>
    </xf>
    <xf numFmtId="38" fontId="4" fillId="0" borderId="35" xfId="1" applyFont="1" applyFill="1" applyBorder="1" applyAlignment="1">
      <alignment horizontal="right" vertical="center"/>
    </xf>
    <xf numFmtId="38" fontId="4" fillId="0" borderId="34" xfId="1" applyFont="1" applyFill="1" applyBorder="1" applyAlignment="1">
      <alignment horizontal="right" vertical="center"/>
    </xf>
    <xf numFmtId="176" fontId="4" fillId="0" borderId="35" xfId="1" applyNumberFormat="1" applyFont="1" applyFill="1" applyBorder="1" applyAlignment="1">
      <alignment horizontal="right" vertical="center"/>
    </xf>
    <xf numFmtId="0" fontId="4" fillId="0" borderId="18" xfId="0" applyFont="1" applyFill="1" applyBorder="1">
      <alignment vertical="center"/>
    </xf>
    <xf numFmtId="0" fontId="7" fillId="0" borderId="36" xfId="4" applyFont="1" applyFill="1" applyBorder="1" applyAlignment="1">
      <alignment horizontal="center" vertical="center"/>
    </xf>
    <xf numFmtId="38" fontId="4" fillId="0" borderId="36" xfId="1" applyFont="1" applyFill="1" applyBorder="1" applyAlignment="1">
      <alignment horizontal="right" vertical="center"/>
    </xf>
    <xf numFmtId="176" fontId="4" fillId="0" borderId="37" xfId="0" applyNumberFormat="1" applyFont="1" applyFill="1" applyBorder="1" applyAlignment="1">
      <alignment horizontal="right" vertical="center"/>
    </xf>
    <xf numFmtId="177" fontId="4" fillId="0" borderId="38" xfId="2" applyNumberFormat="1" applyFont="1" applyFill="1" applyBorder="1" applyAlignment="1">
      <alignment horizontal="right" vertical="center"/>
    </xf>
    <xf numFmtId="0" fontId="4" fillId="0" borderId="37" xfId="0" applyFont="1" applyFill="1" applyBorder="1" applyAlignment="1">
      <alignment horizontal="right" vertical="center"/>
    </xf>
    <xf numFmtId="176" fontId="4" fillId="0" borderId="38" xfId="0" applyNumberFormat="1" applyFont="1" applyFill="1" applyBorder="1" applyAlignment="1">
      <alignment horizontal="right" vertical="center"/>
    </xf>
    <xf numFmtId="38" fontId="4" fillId="0" borderId="38" xfId="1" applyFont="1" applyFill="1" applyBorder="1" applyAlignment="1">
      <alignment horizontal="right" vertical="center"/>
    </xf>
    <xf numFmtId="38" fontId="4" fillId="0" borderId="37" xfId="1" applyFont="1" applyFill="1" applyBorder="1" applyAlignment="1">
      <alignment horizontal="right" vertical="center"/>
    </xf>
    <xf numFmtId="176" fontId="4" fillId="0" borderId="38" xfId="1"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0" fontId="1" fillId="0" borderId="29" xfId="0" applyFont="1" applyFill="1" applyBorder="1">
      <alignment vertical="center"/>
    </xf>
    <xf numFmtId="0" fontId="7" fillId="0" borderId="39" xfId="4" applyFont="1" applyFill="1" applyBorder="1" applyAlignment="1">
      <alignment horizontal="center" vertical="center"/>
    </xf>
    <xf numFmtId="177" fontId="4" fillId="0" borderId="40" xfId="2" applyNumberFormat="1" applyFont="1" applyFill="1" applyBorder="1" applyAlignment="1">
      <alignment horizontal="right" vertical="center"/>
    </xf>
    <xf numFmtId="0" fontId="4" fillId="0" borderId="41" xfId="0" applyFont="1" applyFill="1" applyBorder="1" applyAlignment="1">
      <alignment horizontal="right" vertical="center"/>
    </xf>
    <xf numFmtId="176" fontId="4" fillId="0" borderId="40" xfId="0" applyNumberFormat="1" applyFont="1" applyFill="1" applyBorder="1" applyAlignment="1">
      <alignment horizontal="right" vertical="center"/>
    </xf>
    <xf numFmtId="38" fontId="4" fillId="0" borderId="40" xfId="1" applyFont="1" applyFill="1" applyBorder="1" applyAlignment="1">
      <alignment horizontal="right" vertical="center"/>
    </xf>
    <xf numFmtId="176" fontId="4" fillId="0" borderId="41" xfId="0" applyNumberFormat="1" applyFont="1" applyFill="1" applyBorder="1" applyAlignment="1">
      <alignment horizontal="right" vertical="center"/>
    </xf>
    <xf numFmtId="38" fontId="4" fillId="0" borderId="41" xfId="1" applyFont="1" applyFill="1" applyBorder="1" applyAlignment="1">
      <alignment horizontal="right" vertical="center"/>
    </xf>
    <xf numFmtId="176" fontId="4" fillId="0" borderId="40" xfId="1" applyNumberFormat="1" applyFont="1" applyFill="1" applyBorder="1" applyAlignment="1">
      <alignment horizontal="right" vertical="center"/>
    </xf>
    <xf numFmtId="0" fontId="4" fillId="0" borderId="0" xfId="0" applyFont="1" applyFill="1" applyBorder="1" applyAlignment="1">
      <alignment horizontal="centerContinuous" vertical="center"/>
    </xf>
    <xf numFmtId="0" fontId="7" fillId="0" borderId="42" xfId="4" applyFont="1" applyFill="1" applyBorder="1" applyAlignment="1">
      <alignment horizontal="center" vertical="center"/>
    </xf>
    <xf numFmtId="177" fontId="4" fillId="0" borderId="43" xfId="2" applyNumberFormat="1" applyFont="1" applyFill="1" applyBorder="1" applyAlignment="1">
      <alignment horizontal="right" vertical="center"/>
    </xf>
    <xf numFmtId="0" fontId="4" fillId="0" borderId="44" xfId="0" applyFont="1" applyFill="1" applyBorder="1" applyAlignment="1">
      <alignment horizontal="right" vertical="center"/>
    </xf>
    <xf numFmtId="176" fontId="4" fillId="0" borderId="43" xfId="0" applyNumberFormat="1" applyFont="1" applyFill="1" applyBorder="1" applyAlignment="1">
      <alignment horizontal="right" vertical="center"/>
    </xf>
    <xf numFmtId="38" fontId="4" fillId="0" borderId="43" xfId="1" applyFont="1" applyFill="1" applyBorder="1" applyAlignment="1">
      <alignment horizontal="right" vertical="center"/>
    </xf>
    <xf numFmtId="176" fontId="4" fillId="0" borderId="44" xfId="0" applyNumberFormat="1" applyFont="1" applyFill="1" applyBorder="1" applyAlignment="1">
      <alignment horizontal="right" vertical="center"/>
    </xf>
    <xf numFmtId="38" fontId="4" fillId="0" borderId="44" xfId="1" applyFont="1" applyFill="1" applyBorder="1" applyAlignment="1">
      <alignment horizontal="right" vertical="center"/>
    </xf>
    <xf numFmtId="176" fontId="4" fillId="0" borderId="43" xfId="1" applyNumberFormat="1" applyFont="1" applyFill="1" applyBorder="1" applyAlignment="1">
      <alignment horizontal="right" vertical="center"/>
    </xf>
    <xf numFmtId="38" fontId="4" fillId="0" borderId="42" xfId="1" applyFont="1" applyFill="1" applyBorder="1" applyAlignment="1">
      <alignment horizontal="right" vertical="center"/>
    </xf>
    <xf numFmtId="0" fontId="4" fillId="0" borderId="5" xfId="0" applyFont="1" applyFill="1" applyBorder="1" applyAlignment="1">
      <alignment horizontal="centerContinuous" vertical="center"/>
    </xf>
    <xf numFmtId="0" fontId="4" fillId="0" borderId="21" xfId="0" applyFont="1" applyFill="1" applyBorder="1">
      <alignment vertical="center"/>
    </xf>
    <xf numFmtId="0" fontId="2" fillId="0" borderId="0" xfId="0" applyFont="1" applyFill="1" applyBorder="1">
      <alignment vertical="center"/>
    </xf>
    <xf numFmtId="0" fontId="7" fillId="0" borderId="0" xfId="4" applyFont="1" applyFill="1" applyBorder="1" applyAlignment="1">
      <alignment horizontal="center" vertical="center"/>
    </xf>
    <xf numFmtId="38" fontId="4" fillId="0" borderId="0" xfId="1" applyFont="1" applyFill="1" applyBorder="1" applyAlignment="1">
      <alignment horizontal="right" vertical="center"/>
    </xf>
    <xf numFmtId="176" fontId="4" fillId="0" borderId="0" xfId="0" applyNumberFormat="1" applyFont="1" applyFill="1" applyBorder="1" applyAlignment="1">
      <alignment horizontal="right" vertical="center"/>
    </xf>
    <xf numFmtId="177" fontId="4" fillId="0" borderId="0" xfId="2" applyNumberFormat="1" applyFont="1" applyFill="1" applyBorder="1" applyAlignment="1">
      <alignment horizontal="right" vertical="center"/>
    </xf>
    <xf numFmtId="0" fontId="4" fillId="0" borderId="0" xfId="0" applyFont="1" applyFill="1" applyBorder="1" applyAlignment="1">
      <alignment horizontal="right" vertical="center"/>
    </xf>
    <xf numFmtId="176" fontId="4" fillId="0" borderId="0" xfId="1" applyNumberFormat="1" applyFont="1" applyFill="1" applyBorder="1" applyAlignment="1">
      <alignment horizontal="right" vertical="center"/>
    </xf>
    <xf numFmtId="178" fontId="4" fillId="0" borderId="25" xfId="0" applyNumberFormat="1" applyFont="1" applyFill="1" applyBorder="1" applyAlignment="1">
      <alignment horizontal="right" vertical="center"/>
    </xf>
    <xf numFmtId="177" fontId="4" fillId="0" borderId="26" xfId="2" applyNumberFormat="1" applyFont="1" applyFill="1" applyBorder="1" applyAlignment="1">
      <alignment horizontal="right" vertical="center"/>
    </xf>
    <xf numFmtId="38" fontId="4" fillId="0" borderId="25" xfId="1" applyFont="1" applyFill="1" applyBorder="1" applyAlignment="1">
      <alignment horizontal="right" vertical="center"/>
    </xf>
    <xf numFmtId="176" fontId="4" fillId="0" borderId="26" xfId="1" applyNumberFormat="1" applyFont="1" applyFill="1" applyBorder="1" applyAlignment="1">
      <alignment horizontal="right" vertical="center"/>
    </xf>
    <xf numFmtId="178" fontId="4" fillId="0" borderId="6" xfId="0" applyNumberFormat="1" applyFont="1" applyFill="1" applyBorder="1" applyAlignment="1">
      <alignment horizontal="right" vertical="center"/>
    </xf>
    <xf numFmtId="0" fontId="8" fillId="0" borderId="18" xfId="4" applyFont="1" applyFill="1" applyBorder="1" applyAlignment="1">
      <alignment horizontal="centerContinuous" vertical="center"/>
    </xf>
    <xf numFmtId="0" fontId="4" fillId="0" borderId="1" xfId="0" applyFont="1" applyFill="1" applyBorder="1" applyAlignment="1">
      <alignment horizontal="center" vertical="center"/>
    </xf>
    <xf numFmtId="0" fontId="8" fillId="0" borderId="27" xfId="4" applyFont="1" applyFill="1" applyBorder="1" applyAlignment="1">
      <alignment horizontal="center" vertical="center"/>
    </xf>
    <xf numFmtId="178" fontId="4" fillId="0" borderId="22" xfId="0" applyNumberFormat="1" applyFont="1" applyFill="1" applyBorder="1" applyAlignment="1">
      <alignment horizontal="right" vertical="center"/>
    </xf>
    <xf numFmtId="0" fontId="7" fillId="0" borderId="45" xfId="4" applyFont="1" applyFill="1" applyBorder="1" applyAlignment="1">
      <alignment horizontal="center" vertical="center"/>
    </xf>
    <xf numFmtId="0" fontId="7" fillId="0" borderId="46" xfId="4" applyFont="1" applyFill="1" applyBorder="1" applyAlignment="1">
      <alignment horizontal="center" vertical="center"/>
    </xf>
    <xf numFmtId="0" fontId="7" fillId="0" borderId="47" xfId="4" applyFont="1" applyFill="1" applyBorder="1" applyAlignment="1">
      <alignment horizontal="center" vertical="center"/>
    </xf>
    <xf numFmtId="0" fontId="1" fillId="0" borderId="4" xfId="0" applyFont="1" applyFill="1" applyBorder="1">
      <alignment vertical="center"/>
    </xf>
    <xf numFmtId="0" fontId="1" fillId="0" borderId="5" xfId="0" applyFont="1" applyFill="1" applyBorder="1">
      <alignment vertical="center"/>
    </xf>
    <xf numFmtId="0" fontId="4" fillId="0" borderId="48" xfId="0" applyFont="1" applyFill="1" applyBorder="1">
      <alignment vertical="center"/>
    </xf>
    <xf numFmtId="0" fontId="7" fillId="0" borderId="49" xfId="4" applyFont="1" applyFill="1" applyBorder="1" applyAlignment="1">
      <alignment horizontal="center" vertical="center"/>
    </xf>
    <xf numFmtId="0" fontId="4" fillId="0" borderId="1" xfId="0" applyFont="1" applyFill="1" applyBorder="1" applyAlignment="1">
      <alignment vertical="center"/>
    </xf>
    <xf numFmtId="179" fontId="4" fillId="0" borderId="4" xfId="0" applyNumberFormat="1" applyFont="1" applyFill="1" applyBorder="1" applyAlignment="1">
      <alignment horizontal="left" vertical="center"/>
    </xf>
    <xf numFmtId="0" fontId="4" fillId="0" borderId="21" xfId="0" applyFont="1" applyFill="1" applyBorder="1" applyAlignment="1">
      <alignment horizontal="center" vertical="center"/>
    </xf>
    <xf numFmtId="0" fontId="1" fillId="0" borderId="1" xfId="0" applyFont="1" applyFill="1" applyBorder="1">
      <alignment vertical="center"/>
    </xf>
    <xf numFmtId="38" fontId="4" fillId="0" borderId="25" xfId="0" applyNumberFormat="1" applyFont="1" applyFill="1" applyBorder="1" applyAlignment="1">
      <alignment horizontal="right" vertical="center"/>
    </xf>
    <xf numFmtId="179" fontId="4" fillId="0" borderId="18" xfId="0" applyNumberFormat="1" applyFont="1" applyFill="1" applyBorder="1" applyAlignment="1">
      <alignment horizontal="left" vertical="center"/>
    </xf>
    <xf numFmtId="179" fontId="2" fillId="0" borderId="0" xfId="0" applyNumberFormat="1" applyFont="1" applyFill="1" applyBorder="1" applyAlignment="1">
      <alignment horizontal="left" vertical="center"/>
    </xf>
    <xf numFmtId="0" fontId="2" fillId="0" borderId="0" xfId="0" applyFont="1" applyFill="1">
      <alignment vertical="center"/>
    </xf>
    <xf numFmtId="0" fontId="2" fillId="0" borderId="0" xfId="0" applyFont="1" applyFill="1" applyAlignment="1">
      <alignment horizontal="left" vertical="center"/>
    </xf>
    <xf numFmtId="0" fontId="4" fillId="0" borderId="0" xfId="0" applyFont="1" applyFill="1" applyAlignment="1">
      <alignment horizontal="right" vertical="center"/>
    </xf>
    <xf numFmtId="0" fontId="4" fillId="0" borderId="2" xfId="0" applyFont="1" applyFill="1" applyBorder="1" applyAlignment="1">
      <alignment horizontal="right" vertical="center"/>
    </xf>
    <xf numFmtId="0" fontId="4" fillId="0" borderId="50" xfId="0" applyFont="1" applyFill="1" applyBorder="1" applyAlignment="1">
      <alignment horizontal="centerContinuous" vertical="center"/>
    </xf>
    <xf numFmtId="0" fontId="4" fillId="0" borderId="25" xfId="0" applyFont="1" applyFill="1" applyBorder="1" applyAlignment="1">
      <alignment horizontal="centerContinuous" vertical="center"/>
    </xf>
    <xf numFmtId="0" fontId="4" fillId="0" borderId="26" xfId="0" applyFont="1" applyFill="1" applyBorder="1" applyAlignment="1">
      <alignment horizontal="centerContinuous" vertical="center"/>
    </xf>
    <xf numFmtId="0" fontId="4" fillId="0" borderId="51" xfId="0" applyFont="1" applyFill="1" applyBorder="1" applyAlignment="1">
      <alignment horizontal="centerContinuous" vertical="center"/>
    </xf>
    <xf numFmtId="0" fontId="4" fillId="0" borderId="18"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1" xfId="0" applyFont="1" applyFill="1" applyBorder="1" applyAlignment="1">
      <alignment horizontal="center" vertical="center"/>
    </xf>
    <xf numFmtId="38" fontId="4" fillId="0" borderId="21" xfId="0" applyNumberFormat="1" applyFont="1" applyFill="1" applyBorder="1" applyAlignment="1">
      <alignment horizontal="right" vertical="center" shrinkToFit="1"/>
    </xf>
    <xf numFmtId="180" fontId="4" fillId="0" borderId="19" xfId="0" applyNumberFormat="1" applyFont="1" applyFill="1" applyBorder="1" applyAlignment="1">
      <alignment horizontal="right" vertical="center" shrinkToFit="1"/>
    </xf>
    <xf numFmtId="177" fontId="4" fillId="0" borderId="23" xfId="2" applyNumberFormat="1" applyFont="1" applyFill="1" applyBorder="1" applyAlignment="1">
      <alignment horizontal="right" vertical="center" shrinkToFit="1"/>
    </xf>
    <xf numFmtId="38" fontId="4" fillId="0" borderId="19" xfId="1" applyFont="1" applyFill="1" applyBorder="1" applyAlignment="1">
      <alignment horizontal="right" vertical="center" shrinkToFit="1"/>
    </xf>
    <xf numFmtId="180" fontId="4" fillId="0" borderId="23" xfId="0" applyNumberFormat="1" applyFont="1" applyFill="1" applyBorder="1" applyAlignment="1">
      <alignment horizontal="right" vertical="center" shrinkToFit="1"/>
    </xf>
    <xf numFmtId="38" fontId="4" fillId="0" borderId="19" xfId="0" applyNumberFormat="1" applyFont="1" applyFill="1" applyBorder="1" applyAlignment="1">
      <alignment horizontal="right" vertical="center" shrinkToFit="1"/>
    </xf>
    <xf numFmtId="0" fontId="10" fillId="0" borderId="3" xfId="0" applyFont="1" applyFill="1" applyBorder="1" applyAlignment="1">
      <alignment vertical="center"/>
    </xf>
    <xf numFmtId="38" fontId="4" fillId="0" borderId="28" xfId="0" applyNumberFormat="1" applyFont="1" applyFill="1" applyBorder="1" applyAlignment="1">
      <alignment horizontal="right" vertical="center" shrinkToFit="1"/>
    </xf>
    <xf numFmtId="180" fontId="4" fillId="0" borderId="2" xfId="0" applyNumberFormat="1" applyFont="1" applyFill="1" applyBorder="1" applyAlignment="1">
      <alignment horizontal="right" vertical="center" shrinkToFit="1"/>
    </xf>
    <xf numFmtId="177" fontId="4" fillId="0" borderId="7" xfId="2" applyNumberFormat="1" applyFont="1" applyFill="1" applyBorder="1" applyAlignment="1">
      <alignment horizontal="right" vertical="center" shrinkToFit="1"/>
    </xf>
    <xf numFmtId="38" fontId="4" fillId="0" borderId="2" xfId="1" applyFont="1" applyFill="1" applyBorder="1" applyAlignment="1">
      <alignment horizontal="right" vertical="center" shrinkToFit="1"/>
    </xf>
    <xf numFmtId="180" fontId="4" fillId="0" borderId="7" xfId="0" applyNumberFormat="1" applyFont="1" applyFill="1" applyBorder="1" applyAlignment="1">
      <alignment horizontal="right" vertical="center" shrinkToFit="1"/>
    </xf>
    <xf numFmtId="0" fontId="4" fillId="0" borderId="2" xfId="0" applyFont="1" applyFill="1" applyBorder="1" applyAlignment="1">
      <alignment horizontal="right" vertical="center" shrinkToFit="1"/>
    </xf>
    <xf numFmtId="38" fontId="4" fillId="0" borderId="2" xfId="0" applyNumberFormat="1" applyFont="1" applyFill="1" applyBorder="1" applyAlignment="1">
      <alignment horizontal="right" vertical="center" shrinkToFit="1"/>
    </xf>
    <xf numFmtId="0" fontId="8" fillId="0" borderId="29" xfId="5" applyFont="1" applyFill="1" applyBorder="1" applyAlignment="1">
      <alignment horizontal="center" vertical="center"/>
    </xf>
    <xf numFmtId="0" fontId="7" fillId="0" borderId="54" xfId="5" applyFont="1" applyFill="1" applyBorder="1" applyAlignment="1">
      <alignment horizontal="distributed" vertical="center"/>
    </xf>
    <xf numFmtId="38" fontId="4" fillId="0" borderId="54" xfId="1" applyFont="1" applyFill="1" applyBorder="1" applyAlignment="1">
      <alignment horizontal="right" vertical="center" shrinkToFit="1"/>
    </xf>
    <xf numFmtId="180" fontId="4" fillId="0" borderId="55" xfId="0" applyNumberFormat="1" applyFont="1" applyFill="1" applyBorder="1" applyAlignment="1">
      <alignment horizontal="right" vertical="center" shrinkToFit="1"/>
    </xf>
    <xf numFmtId="177" fontId="4" fillId="0" borderId="56" xfId="2" applyNumberFormat="1" applyFont="1" applyFill="1" applyBorder="1" applyAlignment="1">
      <alignment horizontal="right" vertical="center" shrinkToFit="1"/>
    </xf>
    <xf numFmtId="38" fontId="4" fillId="0" borderId="55" xfId="1" applyFont="1" applyFill="1" applyBorder="1" applyAlignment="1">
      <alignment horizontal="right" vertical="center" shrinkToFit="1"/>
    </xf>
    <xf numFmtId="180" fontId="4" fillId="0" borderId="56" xfId="1" applyNumberFormat="1" applyFont="1" applyFill="1" applyBorder="1" applyAlignment="1">
      <alignment horizontal="right" vertical="center" shrinkToFit="1"/>
    </xf>
    <xf numFmtId="180" fontId="4" fillId="0" borderId="55" xfId="1" applyNumberFormat="1" applyFont="1" applyFill="1" applyBorder="1" applyAlignment="1">
      <alignment horizontal="right" vertical="center" shrinkToFit="1"/>
    </xf>
    <xf numFmtId="38" fontId="4" fillId="0" borderId="28" xfId="1" applyFont="1" applyFill="1" applyBorder="1" applyAlignment="1">
      <alignment horizontal="right" vertical="center" shrinkToFit="1"/>
    </xf>
    <xf numFmtId="0" fontId="7" fillId="0" borderId="57" xfId="5" applyFont="1" applyFill="1" applyBorder="1" applyAlignment="1">
      <alignment horizontal="distributed" vertical="center"/>
    </xf>
    <xf numFmtId="38" fontId="4" fillId="0" borderId="57" xfId="1" applyFont="1" applyFill="1" applyBorder="1" applyAlignment="1">
      <alignment horizontal="right" vertical="center" shrinkToFit="1"/>
    </xf>
    <xf numFmtId="180" fontId="4" fillId="0" borderId="58" xfId="0" applyNumberFormat="1" applyFont="1" applyFill="1" applyBorder="1" applyAlignment="1">
      <alignment horizontal="right" vertical="center" shrinkToFit="1"/>
    </xf>
    <xf numFmtId="177" fontId="4" fillId="0" borderId="59" xfId="2" applyNumberFormat="1" applyFont="1" applyFill="1" applyBorder="1" applyAlignment="1">
      <alignment horizontal="right" vertical="center" shrinkToFit="1"/>
    </xf>
    <xf numFmtId="38" fontId="4" fillId="0" borderId="58" xfId="1" applyFont="1" applyFill="1" applyBorder="1" applyAlignment="1">
      <alignment horizontal="right" vertical="center" shrinkToFit="1"/>
    </xf>
    <xf numFmtId="180" fontId="4" fillId="0" borderId="59" xfId="1" applyNumberFormat="1" applyFont="1" applyFill="1" applyBorder="1" applyAlignment="1">
      <alignment horizontal="right" vertical="center" shrinkToFit="1"/>
    </xf>
    <xf numFmtId="180" fontId="4" fillId="0" borderId="58" xfId="1" applyNumberFormat="1" applyFont="1" applyFill="1" applyBorder="1" applyAlignment="1">
      <alignment horizontal="right" vertical="center" shrinkToFit="1"/>
    </xf>
    <xf numFmtId="38" fontId="4" fillId="0" borderId="33" xfId="1" applyFont="1" applyFill="1" applyBorder="1" applyAlignment="1">
      <alignment horizontal="right" vertical="center" shrinkToFit="1"/>
    </xf>
    <xf numFmtId="180" fontId="4" fillId="0" borderId="60" xfId="0" applyNumberFormat="1" applyFont="1" applyFill="1" applyBorder="1" applyAlignment="1">
      <alignment horizontal="right" vertical="center" shrinkToFit="1"/>
    </xf>
    <xf numFmtId="38" fontId="4" fillId="0" borderId="57" xfId="0" applyNumberFormat="1" applyFont="1" applyFill="1" applyBorder="1" applyAlignment="1">
      <alignment horizontal="right" vertical="center" shrinkToFit="1"/>
    </xf>
    <xf numFmtId="0" fontId="8" fillId="0" borderId="29" xfId="5" applyFont="1" applyFill="1" applyBorder="1" applyAlignment="1">
      <alignment horizontal="left" vertical="center"/>
    </xf>
    <xf numFmtId="0" fontId="8" fillId="0" borderId="21" xfId="5" applyFont="1" applyFill="1" applyBorder="1" applyAlignment="1">
      <alignment horizontal="center" vertical="center"/>
    </xf>
    <xf numFmtId="0" fontId="7" fillId="0" borderId="61" xfId="5" applyFont="1" applyFill="1" applyBorder="1" applyAlignment="1">
      <alignment horizontal="distributed" vertical="center"/>
    </xf>
    <xf numFmtId="38" fontId="4" fillId="0" borderId="61" xfId="1" applyFont="1" applyFill="1" applyBorder="1" applyAlignment="1">
      <alignment horizontal="right" vertical="center" shrinkToFit="1"/>
    </xf>
    <xf numFmtId="180" fontId="4" fillId="0" borderId="62" xfId="0" applyNumberFormat="1" applyFont="1" applyFill="1" applyBorder="1" applyAlignment="1">
      <alignment horizontal="right" vertical="center" shrinkToFit="1"/>
    </xf>
    <xf numFmtId="177" fontId="4" fillId="0" borderId="63" xfId="2" applyNumberFormat="1" applyFont="1" applyFill="1" applyBorder="1" applyAlignment="1">
      <alignment horizontal="right" vertical="center" shrinkToFit="1"/>
    </xf>
    <xf numFmtId="38" fontId="4" fillId="0" borderId="62" xfId="1" applyFont="1" applyFill="1" applyBorder="1" applyAlignment="1">
      <alignment horizontal="right" vertical="center" shrinkToFit="1"/>
    </xf>
    <xf numFmtId="180" fontId="4" fillId="0" borderId="63" xfId="1" applyNumberFormat="1" applyFont="1" applyFill="1" applyBorder="1" applyAlignment="1">
      <alignment horizontal="right" vertical="center" shrinkToFit="1"/>
    </xf>
    <xf numFmtId="180" fontId="4" fillId="0" borderId="62" xfId="1" applyNumberFormat="1" applyFont="1" applyFill="1" applyBorder="1" applyAlignment="1">
      <alignment horizontal="right" vertical="center" shrinkToFit="1"/>
    </xf>
    <xf numFmtId="38" fontId="4" fillId="0" borderId="36" xfId="1" applyFont="1" applyFill="1" applyBorder="1" applyAlignment="1">
      <alignment horizontal="right" vertical="center" shrinkToFit="1"/>
    </xf>
    <xf numFmtId="180" fontId="4" fillId="0" borderId="64" xfId="0" applyNumberFormat="1" applyFont="1" applyFill="1" applyBorder="1" applyAlignment="1">
      <alignment horizontal="right" vertical="center" shrinkToFit="1"/>
    </xf>
    <xf numFmtId="0" fontId="10" fillId="0" borderId="5" xfId="0" applyFont="1" applyFill="1" applyBorder="1" applyAlignment="1">
      <alignment vertical="center"/>
    </xf>
    <xf numFmtId="180" fontId="4" fillId="0" borderId="56" xfId="0" applyNumberFormat="1" applyFont="1" applyFill="1" applyBorder="1" applyAlignment="1">
      <alignment horizontal="right" vertical="center" shrinkToFit="1"/>
    </xf>
    <xf numFmtId="38" fontId="4" fillId="0" borderId="30" xfId="1" applyFont="1" applyFill="1" applyBorder="1" applyAlignment="1">
      <alignment horizontal="right" vertical="center" shrinkToFit="1"/>
    </xf>
    <xf numFmtId="180" fontId="4" fillId="0" borderId="65" xfId="0" applyNumberFormat="1" applyFont="1" applyFill="1" applyBorder="1" applyAlignment="1">
      <alignment horizontal="right" vertical="center" shrinkToFit="1"/>
    </xf>
    <xf numFmtId="180" fontId="4" fillId="0" borderId="59" xfId="0" applyNumberFormat="1" applyFont="1" applyFill="1" applyBorder="1" applyAlignment="1">
      <alignment horizontal="right" vertical="center" shrinkToFit="1"/>
    </xf>
    <xf numFmtId="0" fontId="4" fillId="0" borderId="58" xfId="0" applyFont="1" applyFill="1" applyBorder="1" applyAlignment="1">
      <alignment horizontal="right" vertical="center" shrinkToFit="1"/>
    </xf>
    <xf numFmtId="38" fontId="4" fillId="0" borderId="58" xfId="0" applyNumberFormat="1" applyFont="1" applyFill="1" applyBorder="1" applyAlignment="1">
      <alignment horizontal="right" vertical="center" shrinkToFit="1"/>
    </xf>
    <xf numFmtId="180" fontId="4" fillId="0" borderId="63" xfId="0" applyNumberFormat="1" applyFont="1" applyFill="1" applyBorder="1" applyAlignment="1">
      <alignment horizontal="right" vertical="center" shrinkToFit="1"/>
    </xf>
    <xf numFmtId="38" fontId="4" fillId="0" borderId="66" xfId="1" applyFont="1" applyFill="1" applyBorder="1" applyAlignment="1">
      <alignment horizontal="right" vertical="center" shrinkToFit="1"/>
    </xf>
    <xf numFmtId="180" fontId="4" fillId="0" borderId="67" xfId="0" applyNumberFormat="1" applyFont="1" applyFill="1" applyBorder="1" applyAlignment="1">
      <alignment horizontal="right" vertical="center" shrinkToFit="1"/>
    </xf>
    <xf numFmtId="177" fontId="4" fillId="0" borderId="68" xfId="2" applyNumberFormat="1" applyFont="1" applyFill="1" applyBorder="1" applyAlignment="1">
      <alignment horizontal="right" vertical="center" shrinkToFit="1"/>
    </xf>
    <xf numFmtId="38" fontId="4" fillId="0" borderId="67" xfId="1" applyFont="1" applyFill="1" applyBorder="1" applyAlignment="1">
      <alignment horizontal="right" vertical="center" shrinkToFit="1"/>
    </xf>
    <xf numFmtId="180" fontId="4" fillId="0" borderId="68" xfId="0" applyNumberFormat="1" applyFont="1" applyFill="1" applyBorder="1" applyAlignment="1">
      <alignment horizontal="right" vertical="center" shrinkToFit="1"/>
    </xf>
    <xf numFmtId="38" fontId="4" fillId="0" borderId="42" xfId="1" applyFont="1" applyFill="1" applyBorder="1" applyAlignment="1">
      <alignment horizontal="right" vertical="center" shrinkToFit="1"/>
    </xf>
    <xf numFmtId="180" fontId="4" fillId="0" borderId="69" xfId="0" applyNumberFormat="1" applyFont="1" applyFill="1" applyBorder="1" applyAlignment="1">
      <alignment horizontal="right" vertical="center" shrinkToFit="1"/>
    </xf>
    <xf numFmtId="0" fontId="4" fillId="0" borderId="20" xfId="0" applyFont="1" applyFill="1" applyBorder="1" applyAlignment="1">
      <alignment vertical="center"/>
    </xf>
    <xf numFmtId="38" fontId="4" fillId="0" borderId="24" xfId="1" applyFont="1" applyFill="1" applyBorder="1" applyAlignment="1">
      <alignment horizontal="right" vertical="center" shrinkToFit="1"/>
    </xf>
    <xf numFmtId="180" fontId="4" fillId="0" borderId="27" xfId="0" applyNumberFormat="1" applyFont="1" applyFill="1" applyBorder="1" applyAlignment="1">
      <alignment horizontal="right" vertical="center" shrinkToFit="1"/>
    </xf>
    <xf numFmtId="177" fontId="4" fillId="0" borderId="26" xfId="2" applyNumberFormat="1" applyFont="1" applyFill="1" applyBorder="1" applyAlignment="1">
      <alignment horizontal="right" vertical="center" shrinkToFit="1"/>
    </xf>
    <xf numFmtId="38" fontId="4" fillId="0" borderId="27" xfId="1" applyFont="1" applyFill="1" applyBorder="1" applyAlignment="1">
      <alignment horizontal="right" vertical="center" shrinkToFit="1"/>
    </xf>
    <xf numFmtId="180" fontId="4" fillId="0" borderId="26" xfId="0" applyNumberFormat="1" applyFont="1" applyFill="1" applyBorder="1" applyAlignment="1">
      <alignment horizontal="right" vertical="center" shrinkToFit="1"/>
    </xf>
    <xf numFmtId="180" fontId="4" fillId="0" borderId="70" xfId="0" applyNumberFormat="1" applyFont="1" applyFill="1" applyBorder="1" applyAlignment="1">
      <alignment horizontal="right" vertical="center" shrinkToFit="1"/>
    </xf>
    <xf numFmtId="38" fontId="4" fillId="0" borderId="22" xfId="1" applyNumberFormat="1" applyFont="1" applyFill="1" applyBorder="1" applyAlignment="1">
      <alignment horizontal="right" vertical="center"/>
    </xf>
    <xf numFmtId="38" fontId="4" fillId="0" borderId="6" xfId="1" applyNumberFormat="1" applyFont="1" applyFill="1" applyBorder="1" applyAlignment="1">
      <alignment horizontal="right" vertical="center"/>
    </xf>
    <xf numFmtId="38" fontId="4" fillId="0" borderId="31" xfId="0" applyNumberFormat="1" applyFont="1" applyFill="1" applyBorder="1" applyAlignment="1">
      <alignment horizontal="right" vertical="center"/>
    </xf>
    <xf numFmtId="38" fontId="4" fillId="0" borderId="31" xfId="1" applyNumberFormat="1" applyFont="1" applyFill="1" applyBorder="1" applyAlignment="1">
      <alignment horizontal="right" vertical="center"/>
    </xf>
    <xf numFmtId="38" fontId="4" fillId="0" borderId="34" xfId="0" applyNumberFormat="1" applyFont="1" applyFill="1" applyBorder="1" applyAlignment="1">
      <alignment horizontal="right" vertical="center"/>
    </xf>
    <xf numFmtId="38" fontId="4" fillId="0" borderId="34" xfId="1" applyNumberFormat="1" applyFont="1" applyFill="1" applyBorder="1" applyAlignment="1">
      <alignment horizontal="right" vertical="center"/>
    </xf>
    <xf numFmtId="38" fontId="4" fillId="0" borderId="37" xfId="0" applyNumberFormat="1" applyFont="1" applyFill="1" applyBorder="1" applyAlignment="1">
      <alignment horizontal="right" vertical="center"/>
    </xf>
    <xf numFmtId="38" fontId="4" fillId="0" borderId="37" xfId="1" applyNumberFormat="1" applyFont="1" applyFill="1" applyBorder="1" applyAlignment="1">
      <alignment horizontal="right" vertical="center"/>
    </xf>
    <xf numFmtId="38" fontId="4" fillId="0" borderId="41" xfId="0" applyNumberFormat="1" applyFont="1" applyFill="1" applyBorder="1" applyAlignment="1">
      <alignment horizontal="right" vertical="center"/>
    </xf>
    <xf numFmtId="38" fontId="4" fillId="0" borderId="41" xfId="1" applyNumberFormat="1" applyFont="1" applyFill="1" applyBorder="1" applyAlignment="1">
      <alignment horizontal="right" vertical="center"/>
    </xf>
    <xf numFmtId="38" fontId="4" fillId="0" borderId="44" xfId="0" applyNumberFormat="1" applyFont="1" applyFill="1" applyBorder="1" applyAlignment="1">
      <alignment horizontal="right" vertical="center"/>
    </xf>
    <xf numFmtId="38" fontId="4" fillId="0" borderId="44" xfId="1" applyNumberFormat="1" applyFont="1" applyFill="1" applyBorder="1" applyAlignment="1">
      <alignment horizontal="right" vertical="center"/>
    </xf>
    <xf numFmtId="38" fontId="4" fillId="0" borderId="25" xfId="1" applyNumberFormat="1" applyFont="1" applyFill="1" applyBorder="1" applyAlignment="1">
      <alignment horizontal="right" vertical="center"/>
    </xf>
    <xf numFmtId="38" fontId="4" fillId="0" borderId="39" xfId="1" applyFont="1" applyFill="1" applyBorder="1" applyAlignment="1">
      <alignment horizontal="right" vertical="center"/>
    </xf>
    <xf numFmtId="176" fontId="4" fillId="0" borderId="51" xfId="1" applyNumberFormat="1" applyFont="1" applyFill="1" applyBorder="1" applyAlignment="1">
      <alignment horizontal="right" vertical="center"/>
    </xf>
  </cellXfs>
  <cellStyles count="6">
    <cellStyle name="パーセント" xfId="2" builtinId="5"/>
    <cellStyle name="桁区切り" xfId="1" builtinId="6"/>
    <cellStyle name="標準" xfId="0" builtinId="0"/>
    <cellStyle name="標準_0001" xfId="4"/>
    <cellStyle name="標準_Sheet1" xfId="5"/>
    <cellStyle name="標準_発生状況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495425"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495425"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495425"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495425"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495425"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495425"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495425"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495425"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19050</xdr:rowOff>
    </xdr:from>
    <xdr:to>
      <xdr:col>4</xdr:col>
      <xdr:colOff>19050</xdr:colOff>
      <xdr:row>4</xdr:row>
      <xdr:rowOff>19050</xdr:rowOff>
    </xdr:to>
    <xdr:sp macro="" textlink="">
      <xdr:nvSpPr>
        <xdr:cNvPr id="2" name="Line 1"/>
        <xdr:cNvSpPr>
          <a:spLocks noChangeShapeType="1"/>
        </xdr:cNvSpPr>
      </xdr:nvSpPr>
      <xdr:spPr bwMode="auto">
        <a:xfrm flipH="1" flipV="1">
          <a:off x="0" y="190500"/>
          <a:ext cx="1495425"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1</xdr:row>
      <xdr:rowOff>0</xdr:rowOff>
    </xdr:from>
    <xdr:to>
      <xdr:col>2</xdr:col>
      <xdr:colOff>0</xdr:colOff>
      <xdr:row>3</xdr:row>
      <xdr:rowOff>123825</xdr:rowOff>
    </xdr:to>
    <xdr:sp macro="" textlink="">
      <xdr:nvSpPr>
        <xdr:cNvPr id="2" name="Line 2"/>
        <xdr:cNvSpPr>
          <a:spLocks noChangeShapeType="1"/>
        </xdr:cNvSpPr>
      </xdr:nvSpPr>
      <xdr:spPr bwMode="auto">
        <a:xfrm>
          <a:off x="19050" y="152400"/>
          <a:ext cx="10668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tabSelected="1" view="pageBreakPreview" zoomScaleNormal="100" zoomScaleSheetLayoutView="100" workbookViewId="0">
      <selection activeCell="I19" sqref="I19"/>
    </sheetView>
  </sheetViews>
  <sheetFormatPr defaultRowHeight="13.5" x14ac:dyDescent="0.15"/>
  <cols>
    <col min="1" max="3" width="2.625" style="2" customWidth="1"/>
    <col min="4" max="4" width="11.5" style="2" customWidth="1"/>
    <col min="5" max="23" width="7.75" style="2" customWidth="1"/>
    <col min="24" max="16384" width="9" style="2"/>
  </cols>
  <sheetData>
    <row r="1" spans="1:68" x14ac:dyDescent="0.15">
      <c r="A1" s="1" t="s">
        <v>0</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31279</v>
      </c>
      <c r="F5" s="32">
        <f>SUM(F6:F7,F55)</f>
        <v>-3583</v>
      </c>
      <c r="G5" s="33">
        <f t="shared" ref="G5:G68" si="0">IF(E5-F5&gt;0,F5/(E5-F5),"-----")</f>
        <v>-0.10277666226837244</v>
      </c>
      <c r="H5" s="34">
        <f t="shared" ref="H5:O5" si="1">SUM(H6:H7,H55)</f>
        <v>134</v>
      </c>
      <c r="I5" s="35">
        <f t="shared" si="1"/>
        <v>-4</v>
      </c>
      <c r="J5" s="34">
        <f t="shared" si="1"/>
        <v>870</v>
      </c>
      <c r="K5" s="35">
        <f t="shared" si="1"/>
        <v>-140</v>
      </c>
      <c r="L5" s="34">
        <f t="shared" si="1"/>
        <v>30275</v>
      </c>
      <c r="M5" s="35">
        <f t="shared" si="1"/>
        <v>-3439</v>
      </c>
      <c r="N5" s="36">
        <f t="shared" si="1"/>
        <v>136</v>
      </c>
      <c r="O5" s="32">
        <f t="shared" si="1"/>
        <v>-3</v>
      </c>
      <c r="P5" s="33">
        <f t="shared" ref="P5:P68" si="2">IF(N5-O5&gt;0,O5/(N5-O5),"-----")</f>
        <v>-2.1582733812949641E-2</v>
      </c>
      <c r="Q5" s="36">
        <f t="shared" ref="Q5:R46" si="3">SUM(T5,V5)</f>
        <v>41158</v>
      </c>
      <c r="R5" s="32">
        <f>SUM(R6:R7,R55)</f>
        <v>-4935</v>
      </c>
      <c r="S5" s="33">
        <f t="shared" ref="S5:S68" si="4">IF(Q5-R5&gt;0,R5/(Q5-R5),"-----")</f>
        <v>-0.10706614887293081</v>
      </c>
      <c r="T5" s="34">
        <f>SUM(T6:T7,T55)</f>
        <v>907</v>
      </c>
      <c r="U5" s="35">
        <f>SUM(U6:U7,U55)</f>
        <v>-149</v>
      </c>
      <c r="V5" s="34">
        <f>SUM(V6:V7,V55)</f>
        <v>40251</v>
      </c>
      <c r="W5" s="35">
        <f>SUM(W6:W7,W55)</f>
        <v>-4786</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424</v>
      </c>
      <c r="F6" s="39">
        <f>SUM(I6,K6,M6)</f>
        <v>-83</v>
      </c>
      <c r="G6" s="40">
        <f t="shared" si="0"/>
        <v>-0.16370808678500987</v>
      </c>
      <c r="H6" s="41">
        <v>4</v>
      </c>
      <c r="I6" s="42">
        <v>-1</v>
      </c>
      <c r="J6" s="41">
        <v>12</v>
      </c>
      <c r="K6" s="42">
        <v>-3</v>
      </c>
      <c r="L6" s="41">
        <v>408</v>
      </c>
      <c r="M6" s="42">
        <v>-79</v>
      </c>
      <c r="N6" s="43">
        <v>4</v>
      </c>
      <c r="O6" s="39">
        <v>-1</v>
      </c>
      <c r="P6" s="40">
        <f t="shared" si="2"/>
        <v>-0.2</v>
      </c>
      <c r="Q6" s="43">
        <f t="shared" si="3"/>
        <v>725</v>
      </c>
      <c r="R6" s="39">
        <f>SUM(U6,W6)</f>
        <v>-213</v>
      </c>
      <c r="S6" s="40">
        <f t="shared" si="4"/>
        <v>-0.22707889125799574</v>
      </c>
      <c r="T6" s="41">
        <v>13</v>
      </c>
      <c r="U6" s="42">
        <v>-4</v>
      </c>
      <c r="V6" s="41">
        <v>712</v>
      </c>
      <c r="W6" s="42">
        <v>-209</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27242</v>
      </c>
      <c r="F7" s="39">
        <f>SUM(F8,F25)</f>
        <v>-3016</v>
      </c>
      <c r="G7" s="40">
        <f t="shared" si="0"/>
        <v>-9.9676118712406642E-2</v>
      </c>
      <c r="H7" s="46">
        <f t="shared" ref="H7:O7" si="5">SUM(H8,H25)</f>
        <v>107</v>
      </c>
      <c r="I7" s="47">
        <f t="shared" si="5"/>
        <v>-3</v>
      </c>
      <c r="J7" s="46">
        <f t="shared" si="5"/>
        <v>773</v>
      </c>
      <c r="K7" s="47">
        <f t="shared" si="5"/>
        <v>-103</v>
      </c>
      <c r="L7" s="46">
        <f t="shared" si="5"/>
        <v>26362</v>
      </c>
      <c r="M7" s="47">
        <f t="shared" si="5"/>
        <v>-2910</v>
      </c>
      <c r="N7" s="48">
        <f t="shared" si="5"/>
        <v>109</v>
      </c>
      <c r="O7" s="39">
        <f t="shared" si="5"/>
        <v>-2</v>
      </c>
      <c r="P7" s="40">
        <f t="shared" si="2"/>
        <v>-1.8018018018018018E-2</v>
      </c>
      <c r="Q7" s="48">
        <f t="shared" si="3"/>
        <v>35497</v>
      </c>
      <c r="R7" s="39">
        <f>SUM(R8,R25)</f>
        <v>-4014</v>
      </c>
      <c r="S7" s="40">
        <f t="shared" si="4"/>
        <v>-0.10159196173217586</v>
      </c>
      <c r="T7" s="46">
        <f>SUM(T8,T25)</f>
        <v>805</v>
      </c>
      <c r="U7" s="47">
        <f>SUM(U8,U25)</f>
        <v>-109</v>
      </c>
      <c r="V7" s="46">
        <f>SUM(V8,V25)</f>
        <v>34692</v>
      </c>
      <c r="W7" s="47">
        <f>SUM(W8,W25)</f>
        <v>-3905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15470</v>
      </c>
      <c r="F8" s="39">
        <f>SUM(F9,F17)</f>
        <v>-1603</v>
      </c>
      <c r="G8" s="40">
        <f t="shared" si="0"/>
        <v>-9.3890938909389099E-2</v>
      </c>
      <c r="H8" s="46">
        <f t="shared" ref="H8:O8" si="6">SUM(H9,H17)</f>
        <v>50</v>
      </c>
      <c r="I8" s="47">
        <f t="shared" si="6"/>
        <v>9</v>
      </c>
      <c r="J8" s="46">
        <f t="shared" si="6"/>
        <v>414</v>
      </c>
      <c r="K8" s="47">
        <f t="shared" si="6"/>
        <v>-81</v>
      </c>
      <c r="L8" s="46">
        <f t="shared" si="6"/>
        <v>15006</v>
      </c>
      <c r="M8" s="47">
        <f t="shared" si="6"/>
        <v>-1531</v>
      </c>
      <c r="N8" s="48">
        <f t="shared" si="6"/>
        <v>51</v>
      </c>
      <c r="O8" s="39">
        <f t="shared" si="6"/>
        <v>9</v>
      </c>
      <c r="P8" s="40">
        <f t="shared" si="2"/>
        <v>0.21428571428571427</v>
      </c>
      <c r="Q8" s="48">
        <f t="shared" si="3"/>
        <v>19863</v>
      </c>
      <c r="R8" s="39">
        <f>SUM(R9,R17)</f>
        <v>-2004</v>
      </c>
      <c r="S8" s="40">
        <f t="shared" si="4"/>
        <v>-9.1644944436822612E-2</v>
      </c>
      <c r="T8" s="46">
        <f>SUM(T9,T17)</f>
        <v>431</v>
      </c>
      <c r="U8" s="47">
        <f>SUM(U9,U17)</f>
        <v>-80</v>
      </c>
      <c r="V8" s="46">
        <f>SUM(V9,V17)</f>
        <v>19432</v>
      </c>
      <c r="W8" s="47">
        <f>SUM(W9,W17)</f>
        <v>-1924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6649</v>
      </c>
      <c r="F9" s="39">
        <f>SUM(F10:F16)</f>
        <v>-352</v>
      </c>
      <c r="G9" s="40">
        <f t="shared" si="0"/>
        <v>-5.0278531638337377E-2</v>
      </c>
      <c r="H9" s="46">
        <f t="shared" ref="H9:O9" si="7">SUM(H10:H16)</f>
        <v>27</v>
      </c>
      <c r="I9" s="47">
        <f t="shared" si="7"/>
        <v>6</v>
      </c>
      <c r="J9" s="46">
        <f t="shared" si="7"/>
        <v>173</v>
      </c>
      <c r="K9" s="47">
        <f t="shared" si="7"/>
        <v>-10</v>
      </c>
      <c r="L9" s="46">
        <f t="shared" si="7"/>
        <v>6449</v>
      </c>
      <c r="M9" s="47">
        <f t="shared" si="7"/>
        <v>-348</v>
      </c>
      <c r="N9" s="48">
        <f t="shared" si="7"/>
        <v>28</v>
      </c>
      <c r="O9" s="39">
        <f t="shared" si="7"/>
        <v>6</v>
      </c>
      <c r="P9" s="40">
        <f t="shared" si="2"/>
        <v>0.27272727272727271</v>
      </c>
      <c r="Q9" s="48">
        <f t="shared" si="3"/>
        <v>8951</v>
      </c>
      <c r="R9" s="39">
        <f>SUM(R10:R16)</f>
        <v>-439</v>
      </c>
      <c r="S9" s="40">
        <f t="shared" si="4"/>
        <v>-4.6751863684771036E-2</v>
      </c>
      <c r="T9" s="46">
        <f>SUM(T10:T16)</f>
        <v>178</v>
      </c>
      <c r="U9" s="47">
        <f>SUM(U10:U16)</f>
        <v>-13</v>
      </c>
      <c r="V9" s="46">
        <f>SUM(V10:V16)</f>
        <v>8773</v>
      </c>
      <c r="W9" s="47">
        <f>SUM(W10:W16)</f>
        <v>-426</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516</v>
      </c>
      <c r="F10" s="55">
        <f t="shared" si="8"/>
        <v>-25</v>
      </c>
      <c r="G10" s="56">
        <f t="shared" si="0"/>
        <v>-4.6210720887245843E-2</v>
      </c>
      <c r="H10" s="57">
        <v>2</v>
      </c>
      <c r="I10" s="58">
        <v>-1</v>
      </c>
      <c r="J10" s="57">
        <v>8</v>
      </c>
      <c r="K10" s="58">
        <v>-5</v>
      </c>
      <c r="L10" s="57">
        <v>506</v>
      </c>
      <c r="M10" s="58">
        <v>-19</v>
      </c>
      <c r="N10" s="59">
        <v>2</v>
      </c>
      <c r="O10" s="55">
        <v>-1</v>
      </c>
      <c r="P10" s="56">
        <f t="shared" si="2"/>
        <v>-0.33333333333333331</v>
      </c>
      <c r="Q10" s="59">
        <f t="shared" si="3"/>
        <v>700</v>
      </c>
      <c r="R10" s="55">
        <f t="shared" si="3"/>
        <v>-72</v>
      </c>
      <c r="S10" s="56">
        <f t="shared" si="4"/>
        <v>-9.3264248704663211E-2</v>
      </c>
      <c r="T10" s="60">
        <v>8</v>
      </c>
      <c r="U10" s="61">
        <v>-5</v>
      </c>
      <c r="V10" s="60">
        <v>692</v>
      </c>
      <c r="W10" s="61">
        <v>-67</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22</v>
      </c>
      <c r="C11" s="11" t="s">
        <v>23</v>
      </c>
      <c r="D11" s="62" t="s">
        <v>24</v>
      </c>
      <c r="E11" s="63">
        <f t="shared" si="8"/>
        <v>442</v>
      </c>
      <c r="F11" s="64">
        <f t="shared" si="8"/>
        <v>-44</v>
      </c>
      <c r="G11" s="65">
        <f t="shared" si="0"/>
        <v>-9.0534979423868317E-2</v>
      </c>
      <c r="H11" s="66">
        <v>2</v>
      </c>
      <c r="I11" s="67">
        <v>0</v>
      </c>
      <c r="J11" s="66">
        <v>22</v>
      </c>
      <c r="K11" s="67">
        <v>7</v>
      </c>
      <c r="L11" s="66">
        <v>418</v>
      </c>
      <c r="M11" s="67">
        <v>-51</v>
      </c>
      <c r="N11" s="68">
        <v>2</v>
      </c>
      <c r="O11" s="64">
        <v>0</v>
      </c>
      <c r="P11" s="65">
        <f t="shared" si="2"/>
        <v>0</v>
      </c>
      <c r="Q11" s="68">
        <f t="shared" si="3"/>
        <v>624</v>
      </c>
      <c r="R11" s="64">
        <f t="shared" si="3"/>
        <v>-28</v>
      </c>
      <c r="S11" s="65">
        <f t="shared" si="4"/>
        <v>-4.2944785276073622E-2</v>
      </c>
      <c r="T11" s="69">
        <v>23</v>
      </c>
      <c r="U11" s="70">
        <v>7</v>
      </c>
      <c r="V11" s="69">
        <v>601</v>
      </c>
      <c r="W11" s="70">
        <v>-35</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364</v>
      </c>
      <c r="F12" s="64">
        <f t="shared" si="8"/>
        <v>5</v>
      </c>
      <c r="G12" s="65">
        <f t="shared" si="0"/>
        <v>1.3927576601671309E-2</v>
      </c>
      <c r="H12" s="66">
        <v>4</v>
      </c>
      <c r="I12" s="67">
        <v>4</v>
      </c>
      <c r="J12" s="66">
        <v>13</v>
      </c>
      <c r="K12" s="67">
        <v>1</v>
      </c>
      <c r="L12" s="66">
        <v>347</v>
      </c>
      <c r="M12" s="67">
        <v>0</v>
      </c>
      <c r="N12" s="68">
        <v>4</v>
      </c>
      <c r="O12" s="64">
        <v>4</v>
      </c>
      <c r="P12" s="65" t="str">
        <f t="shared" si="2"/>
        <v>-----</v>
      </c>
      <c r="Q12" s="68">
        <f t="shared" si="3"/>
        <v>467</v>
      </c>
      <c r="R12" s="64">
        <f t="shared" si="3"/>
        <v>-5</v>
      </c>
      <c r="S12" s="65">
        <f t="shared" si="4"/>
        <v>-1.059322033898305E-2</v>
      </c>
      <c r="T12" s="69">
        <v>14</v>
      </c>
      <c r="U12" s="70">
        <v>2</v>
      </c>
      <c r="V12" s="69">
        <v>453</v>
      </c>
      <c r="W12" s="70">
        <v>-7</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1650</v>
      </c>
      <c r="F13" s="64">
        <f t="shared" si="8"/>
        <v>-235</v>
      </c>
      <c r="G13" s="65">
        <f t="shared" si="0"/>
        <v>-0.12466843501326259</v>
      </c>
      <c r="H13" s="66">
        <v>7</v>
      </c>
      <c r="I13" s="67">
        <v>3</v>
      </c>
      <c r="J13" s="66">
        <v>51</v>
      </c>
      <c r="K13" s="67">
        <v>-1</v>
      </c>
      <c r="L13" s="66">
        <v>1592</v>
      </c>
      <c r="M13" s="67">
        <v>-237</v>
      </c>
      <c r="N13" s="68">
        <v>7</v>
      </c>
      <c r="O13" s="64">
        <v>2</v>
      </c>
      <c r="P13" s="65">
        <f t="shared" si="2"/>
        <v>0.4</v>
      </c>
      <c r="Q13" s="68">
        <f t="shared" si="3"/>
        <v>2167</v>
      </c>
      <c r="R13" s="64">
        <f t="shared" si="3"/>
        <v>-375</v>
      </c>
      <c r="S13" s="65">
        <f t="shared" si="4"/>
        <v>-0.14752163650668765</v>
      </c>
      <c r="T13" s="69">
        <v>51</v>
      </c>
      <c r="U13" s="70">
        <v>-3</v>
      </c>
      <c r="V13" s="69">
        <v>2116</v>
      </c>
      <c r="W13" s="70">
        <v>-372</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1409</v>
      </c>
      <c r="F14" s="64">
        <f t="shared" si="8"/>
        <v>68</v>
      </c>
      <c r="G14" s="65">
        <f t="shared" si="0"/>
        <v>5.070842654735272E-2</v>
      </c>
      <c r="H14" s="66">
        <v>4</v>
      </c>
      <c r="I14" s="67">
        <v>-3</v>
      </c>
      <c r="J14" s="66">
        <v>45</v>
      </c>
      <c r="K14" s="67">
        <v>-2</v>
      </c>
      <c r="L14" s="66">
        <v>1360</v>
      </c>
      <c r="M14" s="67">
        <v>73</v>
      </c>
      <c r="N14" s="68">
        <v>4</v>
      </c>
      <c r="O14" s="64">
        <v>-3</v>
      </c>
      <c r="P14" s="65">
        <f t="shared" si="2"/>
        <v>-0.42857142857142855</v>
      </c>
      <c r="Q14" s="68">
        <f t="shared" si="3"/>
        <v>1887</v>
      </c>
      <c r="R14" s="64">
        <f t="shared" si="3"/>
        <v>131</v>
      </c>
      <c r="S14" s="65">
        <f t="shared" si="4"/>
        <v>7.4601366742596806E-2</v>
      </c>
      <c r="T14" s="69">
        <v>47</v>
      </c>
      <c r="U14" s="70">
        <v>-2</v>
      </c>
      <c r="V14" s="69">
        <v>1840</v>
      </c>
      <c r="W14" s="70">
        <v>133</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513</v>
      </c>
      <c r="F15" s="64">
        <f t="shared" si="8"/>
        <v>-18</v>
      </c>
      <c r="G15" s="65">
        <f t="shared" si="0"/>
        <v>-3.3898305084745763E-2</v>
      </c>
      <c r="H15" s="66">
        <v>4</v>
      </c>
      <c r="I15" s="67">
        <v>1</v>
      </c>
      <c r="J15" s="66">
        <v>15</v>
      </c>
      <c r="K15" s="67">
        <v>5</v>
      </c>
      <c r="L15" s="66">
        <v>494</v>
      </c>
      <c r="M15" s="67">
        <v>-24</v>
      </c>
      <c r="N15" s="68">
        <v>4</v>
      </c>
      <c r="O15" s="64">
        <v>1</v>
      </c>
      <c r="P15" s="65">
        <f t="shared" si="2"/>
        <v>0.33333333333333331</v>
      </c>
      <c r="Q15" s="68">
        <f t="shared" si="3"/>
        <v>672</v>
      </c>
      <c r="R15" s="64">
        <f t="shared" si="3"/>
        <v>-9</v>
      </c>
      <c r="S15" s="65">
        <f t="shared" si="4"/>
        <v>-1.3215859030837005E-2</v>
      </c>
      <c r="T15" s="69">
        <v>15</v>
      </c>
      <c r="U15" s="70">
        <v>5</v>
      </c>
      <c r="V15" s="69">
        <v>657</v>
      </c>
      <c r="W15" s="70">
        <v>-14</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1755</v>
      </c>
      <c r="F16" s="74">
        <f t="shared" si="8"/>
        <v>-103</v>
      </c>
      <c r="G16" s="75">
        <f t="shared" si="0"/>
        <v>-5.5435952637244351E-2</v>
      </c>
      <c r="H16" s="76">
        <v>4</v>
      </c>
      <c r="I16" s="77">
        <v>2</v>
      </c>
      <c r="J16" s="76">
        <v>19</v>
      </c>
      <c r="K16" s="77">
        <v>-15</v>
      </c>
      <c r="L16" s="76">
        <v>1732</v>
      </c>
      <c r="M16" s="77">
        <v>-90</v>
      </c>
      <c r="N16" s="78">
        <v>5</v>
      </c>
      <c r="O16" s="74">
        <v>3</v>
      </c>
      <c r="P16" s="75">
        <f t="shared" si="2"/>
        <v>1.5</v>
      </c>
      <c r="Q16" s="78">
        <f t="shared" si="3"/>
        <v>2434</v>
      </c>
      <c r="R16" s="74">
        <f t="shared" si="3"/>
        <v>-81</v>
      </c>
      <c r="S16" s="75">
        <f t="shared" si="4"/>
        <v>-3.2206759443339963E-2</v>
      </c>
      <c r="T16" s="79">
        <v>20</v>
      </c>
      <c r="U16" s="80">
        <v>-17</v>
      </c>
      <c r="V16" s="79">
        <v>2414</v>
      </c>
      <c r="W16" s="80">
        <v>-64</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8821</v>
      </c>
      <c r="F17" s="39">
        <f>SUM(F18:F24)</f>
        <v>-1251</v>
      </c>
      <c r="G17" s="40">
        <f t="shared" si="0"/>
        <v>-0.12420571882446386</v>
      </c>
      <c r="H17" s="46">
        <f t="shared" ref="H17:O17" si="9">SUM(H18:H24)</f>
        <v>23</v>
      </c>
      <c r="I17" s="47">
        <f t="shared" si="9"/>
        <v>3</v>
      </c>
      <c r="J17" s="46">
        <f t="shared" si="9"/>
        <v>241</v>
      </c>
      <c r="K17" s="47">
        <f t="shared" si="9"/>
        <v>-71</v>
      </c>
      <c r="L17" s="46">
        <f t="shared" si="9"/>
        <v>8557</v>
      </c>
      <c r="M17" s="48">
        <f t="shared" si="9"/>
        <v>-1183</v>
      </c>
      <c r="N17" s="48">
        <f t="shared" si="9"/>
        <v>23</v>
      </c>
      <c r="O17" s="39">
        <f t="shared" si="9"/>
        <v>3</v>
      </c>
      <c r="P17" s="40">
        <f t="shared" si="2"/>
        <v>0.15</v>
      </c>
      <c r="Q17" s="48">
        <f t="shared" si="3"/>
        <v>10912</v>
      </c>
      <c r="R17" s="81">
        <f>SUM(R18:R24)</f>
        <v>-1565</v>
      </c>
      <c r="S17" s="40">
        <f t="shared" si="4"/>
        <v>-0.12543079265849164</v>
      </c>
      <c r="T17" s="46">
        <f>SUM(T18:T24)</f>
        <v>253</v>
      </c>
      <c r="U17" s="47">
        <f>SUM(U18:U24)</f>
        <v>-67</v>
      </c>
      <c r="V17" s="46">
        <f>SUM(V18:V24)</f>
        <v>10659</v>
      </c>
      <c r="W17" s="47">
        <f>SUM(W18:W24)</f>
        <v>-1498</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34</v>
      </c>
      <c r="E18" s="54">
        <f t="shared" ref="E18:F24" si="10">SUM(H18,J18,L18)</f>
        <v>1643</v>
      </c>
      <c r="F18" s="55">
        <f t="shared" si="10"/>
        <v>-261</v>
      </c>
      <c r="G18" s="56">
        <f t="shared" si="0"/>
        <v>-0.13707983193277312</v>
      </c>
      <c r="H18" s="57">
        <v>10</v>
      </c>
      <c r="I18" s="58">
        <v>5</v>
      </c>
      <c r="J18" s="57">
        <v>68</v>
      </c>
      <c r="K18" s="58">
        <v>-4</v>
      </c>
      <c r="L18" s="57">
        <v>1565</v>
      </c>
      <c r="M18" s="58">
        <v>-262</v>
      </c>
      <c r="N18" s="59">
        <v>10</v>
      </c>
      <c r="O18" s="55">
        <v>5</v>
      </c>
      <c r="P18" s="56">
        <f t="shared" si="2"/>
        <v>1</v>
      </c>
      <c r="Q18" s="54">
        <f t="shared" si="3"/>
        <v>2074</v>
      </c>
      <c r="R18" s="55">
        <f t="shared" si="3"/>
        <v>-400</v>
      </c>
      <c r="S18" s="56">
        <f t="shared" si="4"/>
        <v>-0.16168148746968472</v>
      </c>
      <c r="T18" s="60">
        <v>72</v>
      </c>
      <c r="U18" s="61">
        <v>-3</v>
      </c>
      <c r="V18" s="60">
        <v>2002</v>
      </c>
      <c r="W18" s="61">
        <v>-397</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2044</v>
      </c>
      <c r="F19" s="64">
        <f t="shared" si="10"/>
        <v>-322</v>
      </c>
      <c r="G19" s="65">
        <f t="shared" si="0"/>
        <v>-0.13609467455621302</v>
      </c>
      <c r="H19" s="66">
        <v>3</v>
      </c>
      <c r="I19" s="67">
        <v>-3</v>
      </c>
      <c r="J19" s="66">
        <v>41</v>
      </c>
      <c r="K19" s="67">
        <v>-11</v>
      </c>
      <c r="L19" s="66">
        <v>2000</v>
      </c>
      <c r="M19" s="67">
        <v>-308</v>
      </c>
      <c r="N19" s="68">
        <v>3</v>
      </c>
      <c r="O19" s="64">
        <v>-3</v>
      </c>
      <c r="P19" s="65">
        <f t="shared" si="2"/>
        <v>-0.5</v>
      </c>
      <c r="Q19" s="63">
        <f t="shared" si="3"/>
        <v>2571</v>
      </c>
      <c r="R19" s="64">
        <f t="shared" si="3"/>
        <v>-390</v>
      </c>
      <c r="S19" s="65">
        <f t="shared" si="4"/>
        <v>-0.13171225937183384</v>
      </c>
      <c r="T19" s="69">
        <v>45</v>
      </c>
      <c r="U19" s="70">
        <v>-7</v>
      </c>
      <c r="V19" s="69">
        <v>2526</v>
      </c>
      <c r="W19" s="70">
        <v>-383</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1268</v>
      </c>
      <c r="F20" s="64">
        <f t="shared" si="10"/>
        <v>-125</v>
      </c>
      <c r="G20" s="65">
        <f t="shared" si="0"/>
        <v>-8.9734386216798273E-2</v>
      </c>
      <c r="H20" s="66">
        <v>3</v>
      </c>
      <c r="I20" s="67">
        <v>2</v>
      </c>
      <c r="J20" s="66">
        <v>28</v>
      </c>
      <c r="K20" s="67">
        <v>-16</v>
      </c>
      <c r="L20" s="66">
        <v>1237</v>
      </c>
      <c r="M20" s="67">
        <v>-111</v>
      </c>
      <c r="N20" s="68">
        <v>3</v>
      </c>
      <c r="O20" s="64">
        <v>2</v>
      </c>
      <c r="P20" s="65">
        <f t="shared" si="2"/>
        <v>2</v>
      </c>
      <c r="Q20" s="63">
        <f t="shared" si="3"/>
        <v>1489</v>
      </c>
      <c r="R20" s="64">
        <f t="shared" si="3"/>
        <v>-152</v>
      </c>
      <c r="S20" s="65">
        <f t="shared" si="4"/>
        <v>-9.2626447288238878E-2</v>
      </c>
      <c r="T20" s="69">
        <v>28</v>
      </c>
      <c r="U20" s="70">
        <v>-16</v>
      </c>
      <c r="V20" s="69">
        <v>1461</v>
      </c>
      <c r="W20" s="70">
        <v>-136</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39</v>
      </c>
      <c r="E21" s="63">
        <f t="shared" si="10"/>
        <v>1369</v>
      </c>
      <c r="F21" s="64">
        <f t="shared" si="10"/>
        <v>-68</v>
      </c>
      <c r="G21" s="65">
        <f t="shared" si="0"/>
        <v>-4.7320807237299929E-2</v>
      </c>
      <c r="H21" s="66">
        <v>0</v>
      </c>
      <c r="I21" s="67">
        <v>-2</v>
      </c>
      <c r="J21" s="66">
        <v>32</v>
      </c>
      <c r="K21" s="67">
        <v>-36</v>
      </c>
      <c r="L21" s="66">
        <v>1337</v>
      </c>
      <c r="M21" s="67">
        <v>-30</v>
      </c>
      <c r="N21" s="68">
        <v>0</v>
      </c>
      <c r="O21" s="64">
        <v>-2</v>
      </c>
      <c r="P21" s="65">
        <f t="shared" si="2"/>
        <v>-1</v>
      </c>
      <c r="Q21" s="63">
        <f t="shared" si="3"/>
        <v>1664</v>
      </c>
      <c r="R21" s="64">
        <f t="shared" si="3"/>
        <v>-68</v>
      </c>
      <c r="S21" s="65">
        <f t="shared" si="4"/>
        <v>-3.9260969976905313E-2</v>
      </c>
      <c r="T21" s="69">
        <v>32</v>
      </c>
      <c r="U21" s="70">
        <v>-41</v>
      </c>
      <c r="V21" s="69">
        <v>1632</v>
      </c>
      <c r="W21" s="70">
        <v>-27</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40</v>
      </c>
      <c r="E22" s="63">
        <f t="shared" si="10"/>
        <v>1112</v>
      </c>
      <c r="F22" s="64">
        <f t="shared" si="10"/>
        <v>-79</v>
      </c>
      <c r="G22" s="65">
        <f t="shared" si="0"/>
        <v>-6.633081444164568E-2</v>
      </c>
      <c r="H22" s="66">
        <v>4</v>
      </c>
      <c r="I22" s="67">
        <v>-1</v>
      </c>
      <c r="J22" s="66">
        <v>34</v>
      </c>
      <c r="K22" s="67">
        <v>-8</v>
      </c>
      <c r="L22" s="66">
        <v>1074</v>
      </c>
      <c r="M22" s="67">
        <v>-70</v>
      </c>
      <c r="N22" s="68">
        <v>4</v>
      </c>
      <c r="O22" s="64">
        <v>-1</v>
      </c>
      <c r="P22" s="65">
        <f t="shared" si="2"/>
        <v>-0.2</v>
      </c>
      <c r="Q22" s="63">
        <f t="shared" si="3"/>
        <v>1392</v>
      </c>
      <c r="R22" s="64">
        <f t="shared" si="3"/>
        <v>-96</v>
      </c>
      <c r="S22" s="65">
        <f t="shared" si="4"/>
        <v>-6.4516129032258063E-2</v>
      </c>
      <c r="T22" s="69">
        <v>34</v>
      </c>
      <c r="U22" s="70">
        <v>-8</v>
      </c>
      <c r="V22" s="69">
        <v>1358</v>
      </c>
      <c r="W22" s="70">
        <v>-88</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534</v>
      </c>
      <c r="F23" s="64">
        <f t="shared" si="10"/>
        <v>-181</v>
      </c>
      <c r="G23" s="65">
        <f t="shared" si="0"/>
        <v>-0.25314685314685315</v>
      </c>
      <c r="H23" s="66">
        <v>0</v>
      </c>
      <c r="I23" s="67">
        <v>0</v>
      </c>
      <c r="J23" s="66">
        <v>19</v>
      </c>
      <c r="K23" s="67">
        <v>8</v>
      </c>
      <c r="L23" s="66">
        <v>515</v>
      </c>
      <c r="M23" s="67">
        <v>-189</v>
      </c>
      <c r="N23" s="68">
        <v>0</v>
      </c>
      <c r="O23" s="64">
        <v>0</v>
      </c>
      <c r="P23" s="65" t="str">
        <f t="shared" si="2"/>
        <v>-----</v>
      </c>
      <c r="Q23" s="63">
        <f t="shared" si="3"/>
        <v>670</v>
      </c>
      <c r="R23" s="64">
        <f t="shared" si="3"/>
        <v>-201</v>
      </c>
      <c r="S23" s="65">
        <f t="shared" si="4"/>
        <v>-0.23076923076923078</v>
      </c>
      <c r="T23" s="69">
        <v>19</v>
      </c>
      <c r="U23" s="70">
        <v>8</v>
      </c>
      <c r="V23" s="69">
        <v>651</v>
      </c>
      <c r="W23" s="70">
        <v>-209</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851</v>
      </c>
      <c r="F24" s="74">
        <f t="shared" si="10"/>
        <v>-215</v>
      </c>
      <c r="G24" s="75">
        <f t="shared" si="0"/>
        <v>-0.20168855534709193</v>
      </c>
      <c r="H24" s="76">
        <v>3</v>
      </c>
      <c r="I24" s="77">
        <v>2</v>
      </c>
      <c r="J24" s="76">
        <v>19</v>
      </c>
      <c r="K24" s="77">
        <v>-4</v>
      </c>
      <c r="L24" s="76">
        <v>829</v>
      </c>
      <c r="M24" s="77">
        <v>-213</v>
      </c>
      <c r="N24" s="78">
        <v>3</v>
      </c>
      <c r="O24" s="74">
        <v>2</v>
      </c>
      <c r="P24" s="75">
        <f t="shared" si="2"/>
        <v>2</v>
      </c>
      <c r="Q24" s="73">
        <f t="shared" si="3"/>
        <v>1052</v>
      </c>
      <c r="R24" s="74">
        <f t="shared" si="3"/>
        <v>-258</v>
      </c>
      <c r="S24" s="75">
        <f t="shared" si="4"/>
        <v>-0.19694656488549619</v>
      </c>
      <c r="T24" s="79">
        <v>23</v>
      </c>
      <c r="U24" s="80">
        <v>0</v>
      </c>
      <c r="V24" s="79">
        <v>1029</v>
      </c>
      <c r="W24" s="80">
        <v>-258</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11772</v>
      </c>
      <c r="F25" s="39">
        <f>SUM(F26:F52)</f>
        <v>-1413</v>
      </c>
      <c r="G25" s="40">
        <f>IF(E25-F25&gt;0,F25/(E25-F25),"-----")</f>
        <v>-0.10716723549488055</v>
      </c>
      <c r="H25" s="46">
        <f t="shared" ref="H25:O25" si="11">SUM(H26:H52)</f>
        <v>57</v>
      </c>
      <c r="I25" s="47">
        <f t="shared" si="11"/>
        <v>-12</v>
      </c>
      <c r="J25" s="46">
        <f t="shared" si="11"/>
        <v>359</v>
      </c>
      <c r="K25" s="47">
        <f t="shared" si="11"/>
        <v>-22</v>
      </c>
      <c r="L25" s="46">
        <f t="shared" si="11"/>
        <v>11356</v>
      </c>
      <c r="M25" s="48">
        <f t="shared" si="11"/>
        <v>-1379</v>
      </c>
      <c r="N25" s="48">
        <f t="shared" si="11"/>
        <v>58</v>
      </c>
      <c r="O25" s="39">
        <f t="shared" si="11"/>
        <v>-11</v>
      </c>
      <c r="P25" s="40">
        <f>IF(N25-O25&gt;0,O25/(N25-O25),"-----")</f>
        <v>-0.15942028985507245</v>
      </c>
      <c r="Q25" s="48">
        <f>SUM(T25,V25)</f>
        <v>15634</v>
      </c>
      <c r="R25" s="81">
        <f>SUM(R26:R52)</f>
        <v>-2010</v>
      </c>
      <c r="S25" s="40">
        <f>IF(Q25-R25&gt;0,R25/(Q25-R25),"-----")</f>
        <v>-0.11391974608932215</v>
      </c>
      <c r="T25" s="46">
        <f>SUM(T26:T52)</f>
        <v>374</v>
      </c>
      <c r="U25" s="47">
        <f>SUM(U26:U52)</f>
        <v>-29</v>
      </c>
      <c r="V25" s="46">
        <f>SUM(V26:V52)</f>
        <v>15260</v>
      </c>
      <c r="W25" s="47">
        <f>SUM(W26:W52)</f>
        <v>-1981</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618</v>
      </c>
      <c r="F26" s="55">
        <f t="shared" si="12"/>
        <v>-29</v>
      </c>
      <c r="G26" s="56">
        <f t="shared" si="0"/>
        <v>-4.482225656877898E-2</v>
      </c>
      <c r="H26" s="57">
        <v>6</v>
      </c>
      <c r="I26" s="58">
        <v>-4</v>
      </c>
      <c r="J26" s="57">
        <v>33</v>
      </c>
      <c r="K26" s="58">
        <v>-10</v>
      </c>
      <c r="L26" s="57">
        <v>579</v>
      </c>
      <c r="M26" s="58">
        <v>-15</v>
      </c>
      <c r="N26" s="59">
        <v>6</v>
      </c>
      <c r="O26" s="55">
        <v>-4</v>
      </c>
      <c r="P26" s="56">
        <f t="shared" si="2"/>
        <v>-0.4</v>
      </c>
      <c r="Q26" s="54">
        <f t="shared" si="3"/>
        <v>792</v>
      </c>
      <c r="R26" s="55">
        <f t="shared" si="3"/>
        <v>-63</v>
      </c>
      <c r="S26" s="56">
        <f t="shared" si="4"/>
        <v>-7.3684210526315783E-2</v>
      </c>
      <c r="T26" s="60">
        <v>35</v>
      </c>
      <c r="U26" s="61">
        <v>-9</v>
      </c>
      <c r="V26" s="60">
        <v>757</v>
      </c>
      <c r="W26" s="61">
        <v>-54</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2152</v>
      </c>
      <c r="F27" s="64">
        <f t="shared" si="12"/>
        <v>-327</v>
      </c>
      <c r="G27" s="84">
        <f t="shared" si="0"/>
        <v>-0.13190802743041549</v>
      </c>
      <c r="H27" s="85">
        <v>10</v>
      </c>
      <c r="I27" s="86">
        <v>4</v>
      </c>
      <c r="J27" s="85">
        <v>23</v>
      </c>
      <c r="K27" s="86">
        <v>-4</v>
      </c>
      <c r="L27" s="85">
        <v>2119</v>
      </c>
      <c r="M27" s="86">
        <v>-327</v>
      </c>
      <c r="N27" s="87">
        <v>10</v>
      </c>
      <c r="O27" s="88">
        <v>4</v>
      </c>
      <c r="P27" s="84">
        <f t="shared" si="2"/>
        <v>0.66666666666666663</v>
      </c>
      <c r="Q27" s="63">
        <f t="shared" si="3"/>
        <v>2803</v>
      </c>
      <c r="R27" s="64">
        <f t="shared" si="3"/>
        <v>-412</v>
      </c>
      <c r="S27" s="84">
        <f t="shared" si="4"/>
        <v>-0.12814930015552101</v>
      </c>
      <c r="T27" s="89">
        <v>23</v>
      </c>
      <c r="U27" s="90">
        <v>-5</v>
      </c>
      <c r="V27" s="89">
        <v>2780</v>
      </c>
      <c r="W27" s="90">
        <v>-407</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387</v>
      </c>
      <c r="F28" s="64">
        <f t="shared" si="12"/>
        <v>-90</v>
      </c>
      <c r="G28" s="84">
        <f t="shared" si="0"/>
        <v>-0.18867924528301888</v>
      </c>
      <c r="H28" s="85">
        <v>1</v>
      </c>
      <c r="I28" s="86">
        <v>-1</v>
      </c>
      <c r="J28" s="85">
        <v>8</v>
      </c>
      <c r="K28" s="86">
        <v>4</v>
      </c>
      <c r="L28" s="85">
        <v>378</v>
      </c>
      <c r="M28" s="86">
        <v>-93</v>
      </c>
      <c r="N28" s="87">
        <v>1</v>
      </c>
      <c r="O28" s="88">
        <v>-1</v>
      </c>
      <c r="P28" s="84">
        <f t="shared" si="2"/>
        <v>-0.5</v>
      </c>
      <c r="Q28" s="63">
        <f t="shared" si="3"/>
        <v>560</v>
      </c>
      <c r="R28" s="64">
        <f t="shared" si="3"/>
        <v>-109</v>
      </c>
      <c r="S28" s="84">
        <f t="shared" si="4"/>
        <v>-0.16292974588938713</v>
      </c>
      <c r="T28" s="89">
        <v>8</v>
      </c>
      <c r="U28" s="90">
        <v>4</v>
      </c>
      <c r="V28" s="89">
        <v>552</v>
      </c>
      <c r="W28" s="90">
        <v>-113</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1015</v>
      </c>
      <c r="F29" s="64">
        <f t="shared" si="12"/>
        <v>-51</v>
      </c>
      <c r="G29" s="84">
        <f t="shared" si="0"/>
        <v>-4.7842401500938089E-2</v>
      </c>
      <c r="H29" s="85">
        <v>2</v>
      </c>
      <c r="I29" s="86">
        <v>-3</v>
      </c>
      <c r="J29" s="85">
        <v>46</v>
      </c>
      <c r="K29" s="86">
        <v>16</v>
      </c>
      <c r="L29" s="85">
        <v>967</v>
      </c>
      <c r="M29" s="86">
        <v>-64</v>
      </c>
      <c r="N29" s="87">
        <v>2</v>
      </c>
      <c r="O29" s="88">
        <v>-3</v>
      </c>
      <c r="P29" s="84">
        <f t="shared" si="2"/>
        <v>-0.6</v>
      </c>
      <c r="Q29" s="63">
        <f t="shared" si="3"/>
        <v>1423</v>
      </c>
      <c r="R29" s="64">
        <f t="shared" si="3"/>
        <v>-125</v>
      </c>
      <c r="S29" s="84">
        <f t="shared" si="4"/>
        <v>-8.0749354005167959E-2</v>
      </c>
      <c r="T29" s="89">
        <v>50</v>
      </c>
      <c r="U29" s="90">
        <v>17</v>
      </c>
      <c r="V29" s="89">
        <v>1373</v>
      </c>
      <c r="W29" s="90">
        <v>-142</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362</v>
      </c>
      <c r="F30" s="64">
        <f t="shared" si="12"/>
        <v>-48</v>
      </c>
      <c r="G30" s="84">
        <f t="shared" si="0"/>
        <v>-0.11707317073170732</v>
      </c>
      <c r="H30" s="85">
        <v>4</v>
      </c>
      <c r="I30" s="86">
        <v>2</v>
      </c>
      <c r="J30" s="85">
        <v>16</v>
      </c>
      <c r="K30" s="86">
        <v>1</v>
      </c>
      <c r="L30" s="85">
        <v>342</v>
      </c>
      <c r="M30" s="86">
        <v>-51</v>
      </c>
      <c r="N30" s="87">
        <v>5</v>
      </c>
      <c r="O30" s="88">
        <v>3</v>
      </c>
      <c r="P30" s="84">
        <f t="shared" si="2"/>
        <v>1.5</v>
      </c>
      <c r="Q30" s="63">
        <f t="shared" si="3"/>
        <v>521</v>
      </c>
      <c r="R30" s="64">
        <f t="shared" si="3"/>
        <v>-50</v>
      </c>
      <c r="S30" s="84">
        <f t="shared" si="4"/>
        <v>-8.7565674255691769E-2</v>
      </c>
      <c r="T30" s="89">
        <v>17</v>
      </c>
      <c r="U30" s="90">
        <v>0</v>
      </c>
      <c r="V30" s="89">
        <v>504</v>
      </c>
      <c r="W30" s="90">
        <v>-50</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343</v>
      </c>
      <c r="F31" s="64">
        <f t="shared" si="12"/>
        <v>-80</v>
      </c>
      <c r="G31" s="84">
        <f t="shared" si="0"/>
        <v>-0.18912529550827423</v>
      </c>
      <c r="H31" s="85">
        <v>3</v>
      </c>
      <c r="I31" s="86">
        <v>3</v>
      </c>
      <c r="J31" s="85">
        <v>18</v>
      </c>
      <c r="K31" s="86">
        <v>-1</v>
      </c>
      <c r="L31" s="85">
        <v>322</v>
      </c>
      <c r="M31" s="86">
        <v>-82</v>
      </c>
      <c r="N31" s="87">
        <v>3</v>
      </c>
      <c r="O31" s="88">
        <v>3</v>
      </c>
      <c r="P31" s="84" t="str">
        <f t="shared" si="2"/>
        <v>-----</v>
      </c>
      <c r="Q31" s="63">
        <f t="shared" si="3"/>
        <v>448</v>
      </c>
      <c r="R31" s="64">
        <f t="shared" si="3"/>
        <v>-110</v>
      </c>
      <c r="S31" s="84">
        <f t="shared" si="4"/>
        <v>-0.1971326164874552</v>
      </c>
      <c r="T31" s="89">
        <v>18</v>
      </c>
      <c r="U31" s="90">
        <v>-1</v>
      </c>
      <c r="V31" s="89">
        <v>430</v>
      </c>
      <c r="W31" s="90">
        <v>-109</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337</v>
      </c>
      <c r="F32" s="64">
        <f t="shared" si="12"/>
        <v>-63</v>
      </c>
      <c r="G32" s="84">
        <f t="shared" si="0"/>
        <v>-0.1575</v>
      </c>
      <c r="H32" s="85">
        <v>4</v>
      </c>
      <c r="I32" s="86">
        <v>1</v>
      </c>
      <c r="J32" s="85">
        <v>12</v>
      </c>
      <c r="K32" s="86">
        <v>-5</v>
      </c>
      <c r="L32" s="85">
        <v>321</v>
      </c>
      <c r="M32" s="86">
        <v>-59</v>
      </c>
      <c r="N32" s="87">
        <v>4</v>
      </c>
      <c r="O32" s="88">
        <v>1</v>
      </c>
      <c r="P32" s="84">
        <f t="shared" si="2"/>
        <v>0.33333333333333331</v>
      </c>
      <c r="Q32" s="63">
        <f t="shared" si="3"/>
        <v>426</v>
      </c>
      <c r="R32" s="64">
        <f t="shared" si="3"/>
        <v>-101</v>
      </c>
      <c r="S32" s="84">
        <f t="shared" si="4"/>
        <v>-0.19165085388994307</v>
      </c>
      <c r="T32" s="89">
        <v>12</v>
      </c>
      <c r="U32" s="90">
        <v>-6</v>
      </c>
      <c r="V32" s="89">
        <v>414</v>
      </c>
      <c r="W32" s="90">
        <v>-95</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316</v>
      </c>
      <c r="F33" s="64">
        <f t="shared" si="12"/>
        <v>-67</v>
      </c>
      <c r="G33" s="84">
        <f t="shared" si="0"/>
        <v>-0.17493472584856398</v>
      </c>
      <c r="H33" s="85">
        <v>1</v>
      </c>
      <c r="I33" s="86">
        <v>-1</v>
      </c>
      <c r="J33" s="85">
        <v>8</v>
      </c>
      <c r="K33" s="86">
        <v>1</v>
      </c>
      <c r="L33" s="85">
        <v>307</v>
      </c>
      <c r="M33" s="86">
        <v>-67</v>
      </c>
      <c r="N33" s="87">
        <v>1</v>
      </c>
      <c r="O33" s="88">
        <v>-1</v>
      </c>
      <c r="P33" s="84">
        <f t="shared" si="2"/>
        <v>-0.5</v>
      </c>
      <c r="Q33" s="63">
        <f t="shared" si="3"/>
        <v>415</v>
      </c>
      <c r="R33" s="64">
        <f t="shared" si="3"/>
        <v>-96</v>
      </c>
      <c r="S33" s="84">
        <f t="shared" si="4"/>
        <v>-0.18786692759295498</v>
      </c>
      <c r="T33" s="89">
        <v>8</v>
      </c>
      <c r="U33" s="90">
        <v>1</v>
      </c>
      <c r="V33" s="89">
        <v>407</v>
      </c>
      <c r="W33" s="90">
        <v>-97</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218</v>
      </c>
      <c r="F34" s="64">
        <f t="shared" si="12"/>
        <v>-26</v>
      </c>
      <c r="G34" s="84">
        <f t="shared" si="0"/>
        <v>-0.10655737704918032</v>
      </c>
      <c r="H34" s="85">
        <v>0</v>
      </c>
      <c r="I34" s="86">
        <v>-1</v>
      </c>
      <c r="J34" s="85">
        <v>9</v>
      </c>
      <c r="K34" s="86">
        <v>4</v>
      </c>
      <c r="L34" s="85">
        <v>209</v>
      </c>
      <c r="M34" s="86">
        <v>-29</v>
      </c>
      <c r="N34" s="87">
        <v>0</v>
      </c>
      <c r="O34" s="88">
        <v>-1</v>
      </c>
      <c r="P34" s="84">
        <f t="shared" si="2"/>
        <v>-1</v>
      </c>
      <c r="Q34" s="63">
        <f t="shared" si="3"/>
        <v>280</v>
      </c>
      <c r="R34" s="64">
        <f t="shared" si="3"/>
        <v>-23</v>
      </c>
      <c r="S34" s="84">
        <f t="shared" si="4"/>
        <v>-7.590759075907591E-2</v>
      </c>
      <c r="T34" s="89">
        <v>9</v>
      </c>
      <c r="U34" s="90">
        <v>4</v>
      </c>
      <c r="V34" s="89">
        <v>271</v>
      </c>
      <c r="W34" s="90">
        <v>-27</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432</v>
      </c>
      <c r="F35" s="64">
        <f t="shared" si="12"/>
        <v>-106</v>
      </c>
      <c r="G35" s="84">
        <f t="shared" si="0"/>
        <v>-0.19702602230483271</v>
      </c>
      <c r="H35" s="85">
        <v>2</v>
      </c>
      <c r="I35" s="86">
        <v>1</v>
      </c>
      <c r="J35" s="85">
        <v>19</v>
      </c>
      <c r="K35" s="86">
        <v>0</v>
      </c>
      <c r="L35" s="85">
        <v>411</v>
      </c>
      <c r="M35" s="86">
        <v>-107</v>
      </c>
      <c r="N35" s="87">
        <v>2</v>
      </c>
      <c r="O35" s="88">
        <v>1</v>
      </c>
      <c r="P35" s="84">
        <f t="shared" si="2"/>
        <v>1</v>
      </c>
      <c r="Q35" s="63">
        <f t="shared" si="3"/>
        <v>558</v>
      </c>
      <c r="R35" s="64">
        <f t="shared" si="3"/>
        <v>-190</v>
      </c>
      <c r="S35" s="84">
        <f t="shared" si="4"/>
        <v>-0.25401069518716579</v>
      </c>
      <c r="T35" s="89">
        <v>20</v>
      </c>
      <c r="U35" s="90">
        <v>1</v>
      </c>
      <c r="V35" s="89">
        <v>538</v>
      </c>
      <c r="W35" s="90">
        <v>-191</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131</v>
      </c>
      <c r="F36" s="64">
        <f t="shared" si="12"/>
        <v>1</v>
      </c>
      <c r="G36" s="84">
        <f t="shared" si="0"/>
        <v>7.6923076923076927E-3</v>
      </c>
      <c r="H36" s="85">
        <v>0</v>
      </c>
      <c r="I36" s="86">
        <v>0</v>
      </c>
      <c r="J36" s="85">
        <v>5</v>
      </c>
      <c r="K36" s="86">
        <v>1</v>
      </c>
      <c r="L36" s="85">
        <v>126</v>
      </c>
      <c r="M36" s="86">
        <v>0</v>
      </c>
      <c r="N36" s="87">
        <v>0</v>
      </c>
      <c r="O36" s="88">
        <v>0</v>
      </c>
      <c r="P36" s="84" t="str">
        <f t="shared" si="2"/>
        <v>-----</v>
      </c>
      <c r="Q36" s="63">
        <f t="shared" si="3"/>
        <v>186</v>
      </c>
      <c r="R36" s="64">
        <f t="shared" si="3"/>
        <v>12</v>
      </c>
      <c r="S36" s="84">
        <f t="shared" si="4"/>
        <v>6.8965517241379309E-2</v>
      </c>
      <c r="T36" s="89">
        <v>5</v>
      </c>
      <c r="U36" s="90">
        <v>1</v>
      </c>
      <c r="V36" s="89">
        <v>181</v>
      </c>
      <c r="W36" s="90">
        <v>11</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219</v>
      </c>
      <c r="F37" s="64">
        <f t="shared" si="12"/>
        <v>-71</v>
      </c>
      <c r="G37" s="84">
        <f t="shared" si="0"/>
        <v>-0.24482758620689654</v>
      </c>
      <c r="H37" s="85">
        <v>4</v>
      </c>
      <c r="I37" s="86">
        <v>4</v>
      </c>
      <c r="J37" s="85">
        <v>2</v>
      </c>
      <c r="K37" s="86">
        <v>-4</v>
      </c>
      <c r="L37" s="85">
        <v>213</v>
      </c>
      <c r="M37" s="86">
        <v>-71</v>
      </c>
      <c r="N37" s="87">
        <v>4</v>
      </c>
      <c r="O37" s="88">
        <v>4</v>
      </c>
      <c r="P37" s="84" t="str">
        <f t="shared" si="2"/>
        <v>-----</v>
      </c>
      <c r="Q37" s="63">
        <f t="shared" si="3"/>
        <v>301</v>
      </c>
      <c r="R37" s="64">
        <f t="shared" si="3"/>
        <v>-98</v>
      </c>
      <c r="S37" s="84">
        <f t="shared" si="4"/>
        <v>-0.24561403508771928</v>
      </c>
      <c r="T37" s="89">
        <v>2</v>
      </c>
      <c r="U37" s="90">
        <v>-4</v>
      </c>
      <c r="V37" s="89">
        <v>299</v>
      </c>
      <c r="W37" s="90">
        <v>-94</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233</v>
      </c>
      <c r="F38" s="64">
        <f t="shared" si="12"/>
        <v>16</v>
      </c>
      <c r="G38" s="84">
        <f t="shared" si="0"/>
        <v>7.3732718894009217E-2</v>
      </c>
      <c r="H38" s="85">
        <v>1</v>
      </c>
      <c r="I38" s="86">
        <v>-2</v>
      </c>
      <c r="J38" s="85">
        <v>18</v>
      </c>
      <c r="K38" s="86">
        <v>7</v>
      </c>
      <c r="L38" s="85">
        <v>214</v>
      </c>
      <c r="M38" s="86">
        <v>11</v>
      </c>
      <c r="N38" s="87">
        <v>1</v>
      </c>
      <c r="O38" s="88">
        <v>-2</v>
      </c>
      <c r="P38" s="84">
        <f t="shared" si="2"/>
        <v>-0.66666666666666663</v>
      </c>
      <c r="Q38" s="63">
        <f t="shared" si="3"/>
        <v>288</v>
      </c>
      <c r="R38" s="64">
        <f t="shared" si="3"/>
        <v>35</v>
      </c>
      <c r="S38" s="84">
        <f t="shared" si="4"/>
        <v>0.13833992094861661</v>
      </c>
      <c r="T38" s="89">
        <v>18</v>
      </c>
      <c r="U38" s="90">
        <v>7</v>
      </c>
      <c r="V38" s="89">
        <v>270</v>
      </c>
      <c r="W38" s="90">
        <v>28</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601</v>
      </c>
      <c r="F39" s="64">
        <f t="shared" si="12"/>
        <v>-83</v>
      </c>
      <c r="G39" s="84">
        <f t="shared" si="0"/>
        <v>-0.12134502923976608</v>
      </c>
      <c r="H39" s="85">
        <v>1</v>
      </c>
      <c r="I39" s="86">
        <v>-3</v>
      </c>
      <c r="J39" s="85">
        <v>19</v>
      </c>
      <c r="K39" s="86">
        <v>-12</v>
      </c>
      <c r="L39" s="85">
        <v>581</v>
      </c>
      <c r="M39" s="86">
        <v>-68</v>
      </c>
      <c r="N39" s="87">
        <v>1</v>
      </c>
      <c r="O39" s="88">
        <v>-3</v>
      </c>
      <c r="P39" s="84">
        <f t="shared" si="2"/>
        <v>-0.75</v>
      </c>
      <c r="Q39" s="63">
        <f t="shared" si="3"/>
        <v>794</v>
      </c>
      <c r="R39" s="64">
        <f t="shared" si="3"/>
        <v>-140</v>
      </c>
      <c r="S39" s="84">
        <f t="shared" si="4"/>
        <v>-0.14989293361884368</v>
      </c>
      <c r="T39" s="89">
        <v>19</v>
      </c>
      <c r="U39" s="90">
        <v>-16</v>
      </c>
      <c r="V39" s="89">
        <v>775</v>
      </c>
      <c r="W39" s="90">
        <v>-124</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725</v>
      </c>
      <c r="F40" s="64">
        <f t="shared" si="12"/>
        <v>-16</v>
      </c>
      <c r="G40" s="84">
        <f t="shared" si="0"/>
        <v>-2.1592442645074223E-2</v>
      </c>
      <c r="H40" s="85">
        <v>2</v>
      </c>
      <c r="I40" s="86">
        <v>1</v>
      </c>
      <c r="J40" s="85">
        <v>11</v>
      </c>
      <c r="K40" s="86">
        <v>-11</v>
      </c>
      <c r="L40" s="85">
        <v>712</v>
      </c>
      <c r="M40" s="86">
        <v>-6</v>
      </c>
      <c r="N40" s="87">
        <v>2</v>
      </c>
      <c r="O40" s="88">
        <v>1</v>
      </c>
      <c r="P40" s="84">
        <f t="shared" si="2"/>
        <v>1</v>
      </c>
      <c r="Q40" s="63">
        <f t="shared" si="3"/>
        <v>912</v>
      </c>
      <c r="R40" s="64">
        <f t="shared" si="3"/>
        <v>-35</v>
      </c>
      <c r="S40" s="84">
        <f t="shared" si="4"/>
        <v>-3.6958817317845831E-2</v>
      </c>
      <c r="T40" s="89">
        <v>11</v>
      </c>
      <c r="U40" s="90">
        <v>-11</v>
      </c>
      <c r="V40" s="89">
        <v>901</v>
      </c>
      <c r="W40" s="90">
        <v>-24</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539</v>
      </c>
      <c r="F41" s="64">
        <f t="shared" si="12"/>
        <v>-24</v>
      </c>
      <c r="G41" s="84">
        <f t="shared" si="0"/>
        <v>-4.2628774422735348E-2</v>
      </c>
      <c r="H41" s="85">
        <v>0</v>
      </c>
      <c r="I41" s="86">
        <v>-2</v>
      </c>
      <c r="J41" s="85">
        <v>8</v>
      </c>
      <c r="K41" s="86">
        <v>-1</v>
      </c>
      <c r="L41" s="85">
        <v>531</v>
      </c>
      <c r="M41" s="86">
        <v>-21</v>
      </c>
      <c r="N41" s="87">
        <v>0</v>
      </c>
      <c r="O41" s="88">
        <v>-2</v>
      </c>
      <c r="P41" s="84">
        <f t="shared" si="2"/>
        <v>-1</v>
      </c>
      <c r="Q41" s="63">
        <f t="shared" si="3"/>
        <v>683</v>
      </c>
      <c r="R41" s="64">
        <f t="shared" si="3"/>
        <v>-21</v>
      </c>
      <c r="S41" s="84">
        <f t="shared" si="4"/>
        <v>-2.9829545454545456E-2</v>
      </c>
      <c r="T41" s="89">
        <v>10</v>
      </c>
      <c r="U41" s="90">
        <v>1</v>
      </c>
      <c r="V41" s="89">
        <v>673</v>
      </c>
      <c r="W41" s="90">
        <v>-22</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456</v>
      </c>
      <c r="F42" s="64">
        <f t="shared" si="12"/>
        <v>-38</v>
      </c>
      <c r="G42" s="84">
        <f t="shared" si="0"/>
        <v>-7.6923076923076927E-2</v>
      </c>
      <c r="H42" s="85">
        <v>3</v>
      </c>
      <c r="I42" s="86">
        <v>0</v>
      </c>
      <c r="J42" s="85">
        <v>7</v>
      </c>
      <c r="K42" s="86">
        <v>-8</v>
      </c>
      <c r="L42" s="85">
        <v>446</v>
      </c>
      <c r="M42" s="86">
        <v>-30</v>
      </c>
      <c r="N42" s="87">
        <v>3</v>
      </c>
      <c r="O42" s="88">
        <v>0</v>
      </c>
      <c r="P42" s="84">
        <f t="shared" si="2"/>
        <v>0</v>
      </c>
      <c r="Q42" s="63">
        <f t="shared" si="3"/>
        <v>598</v>
      </c>
      <c r="R42" s="64">
        <f t="shared" si="3"/>
        <v>-56</v>
      </c>
      <c r="S42" s="84">
        <f t="shared" si="4"/>
        <v>-8.5626911314984705E-2</v>
      </c>
      <c r="T42" s="89">
        <v>9</v>
      </c>
      <c r="U42" s="90">
        <v>-8</v>
      </c>
      <c r="V42" s="89">
        <v>589</v>
      </c>
      <c r="W42" s="90">
        <v>-48</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472</v>
      </c>
      <c r="F43" s="64">
        <f t="shared" si="12"/>
        <v>-2</v>
      </c>
      <c r="G43" s="84">
        <f t="shared" si="0"/>
        <v>-4.2194092827004216E-3</v>
      </c>
      <c r="H43" s="85">
        <v>3</v>
      </c>
      <c r="I43" s="86">
        <v>1</v>
      </c>
      <c r="J43" s="85">
        <v>16</v>
      </c>
      <c r="K43" s="86">
        <v>4</v>
      </c>
      <c r="L43" s="85">
        <v>453</v>
      </c>
      <c r="M43" s="86">
        <v>-7</v>
      </c>
      <c r="N43" s="87">
        <v>3</v>
      </c>
      <c r="O43" s="88">
        <v>1</v>
      </c>
      <c r="P43" s="84">
        <f t="shared" si="2"/>
        <v>0.5</v>
      </c>
      <c r="Q43" s="63">
        <f t="shared" si="3"/>
        <v>632</v>
      </c>
      <c r="R43" s="64">
        <f t="shared" si="3"/>
        <v>10</v>
      </c>
      <c r="S43" s="84">
        <f t="shared" si="4"/>
        <v>1.607717041800643E-2</v>
      </c>
      <c r="T43" s="89">
        <v>17</v>
      </c>
      <c r="U43" s="90">
        <v>5</v>
      </c>
      <c r="V43" s="89">
        <v>615</v>
      </c>
      <c r="W43" s="90">
        <v>5</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307</v>
      </c>
      <c r="F44" s="64">
        <f t="shared" si="12"/>
        <v>-65</v>
      </c>
      <c r="G44" s="84">
        <f t="shared" si="0"/>
        <v>-0.17473118279569894</v>
      </c>
      <c r="H44" s="85">
        <v>0</v>
      </c>
      <c r="I44" s="86">
        <v>-2</v>
      </c>
      <c r="J44" s="85">
        <v>6</v>
      </c>
      <c r="K44" s="86">
        <v>0</v>
      </c>
      <c r="L44" s="85">
        <v>301</v>
      </c>
      <c r="M44" s="86">
        <v>-63</v>
      </c>
      <c r="N44" s="87">
        <v>0</v>
      </c>
      <c r="O44" s="88">
        <v>-2</v>
      </c>
      <c r="P44" s="84">
        <f t="shared" si="2"/>
        <v>-1</v>
      </c>
      <c r="Q44" s="63">
        <f t="shared" si="3"/>
        <v>383</v>
      </c>
      <c r="R44" s="64">
        <f t="shared" si="3"/>
        <v>-110</v>
      </c>
      <c r="S44" s="84">
        <f t="shared" si="4"/>
        <v>-0.2231237322515213</v>
      </c>
      <c r="T44" s="89">
        <v>6</v>
      </c>
      <c r="U44" s="90">
        <v>0</v>
      </c>
      <c r="V44" s="89">
        <v>377</v>
      </c>
      <c r="W44" s="90">
        <v>-110</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285</v>
      </c>
      <c r="F45" s="64">
        <f t="shared" si="12"/>
        <v>-54</v>
      </c>
      <c r="G45" s="93">
        <f t="shared" si="0"/>
        <v>-0.15929203539823009</v>
      </c>
      <c r="H45" s="94">
        <v>0</v>
      </c>
      <c r="I45" s="95">
        <v>-2</v>
      </c>
      <c r="J45" s="94">
        <v>7</v>
      </c>
      <c r="K45" s="95">
        <v>1</v>
      </c>
      <c r="L45" s="94">
        <v>278</v>
      </c>
      <c r="M45" s="95">
        <v>-53</v>
      </c>
      <c r="N45" s="96">
        <v>0</v>
      </c>
      <c r="O45" s="97">
        <v>-2</v>
      </c>
      <c r="P45" s="93">
        <f t="shared" si="2"/>
        <v>-1</v>
      </c>
      <c r="Q45" s="63">
        <f t="shared" si="3"/>
        <v>415</v>
      </c>
      <c r="R45" s="64">
        <f t="shared" si="3"/>
        <v>-70</v>
      </c>
      <c r="S45" s="93">
        <f t="shared" si="4"/>
        <v>-0.14432989690721648</v>
      </c>
      <c r="T45" s="98">
        <v>7</v>
      </c>
      <c r="U45" s="99">
        <v>1</v>
      </c>
      <c r="V45" s="98">
        <v>408</v>
      </c>
      <c r="W45" s="99">
        <v>-71</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129</v>
      </c>
      <c r="F46" s="97">
        <f t="shared" si="12"/>
        <v>-14</v>
      </c>
      <c r="G46" s="93">
        <f t="shared" si="0"/>
        <v>-9.7902097902097904E-2</v>
      </c>
      <c r="H46" s="94">
        <v>2</v>
      </c>
      <c r="I46" s="95">
        <v>-2</v>
      </c>
      <c r="J46" s="94">
        <v>4</v>
      </c>
      <c r="K46" s="95">
        <v>-2</v>
      </c>
      <c r="L46" s="94">
        <v>123</v>
      </c>
      <c r="M46" s="95">
        <v>-10</v>
      </c>
      <c r="N46" s="96">
        <v>2</v>
      </c>
      <c r="O46" s="97">
        <v>-2</v>
      </c>
      <c r="P46" s="93">
        <f t="shared" si="2"/>
        <v>-0.5</v>
      </c>
      <c r="Q46" s="100">
        <f t="shared" si="3"/>
        <v>178</v>
      </c>
      <c r="R46" s="97">
        <f t="shared" si="3"/>
        <v>-17</v>
      </c>
      <c r="S46" s="93">
        <f t="shared" si="4"/>
        <v>-8.7179487179487175E-2</v>
      </c>
      <c r="T46" s="98">
        <v>4</v>
      </c>
      <c r="U46" s="99">
        <v>-6</v>
      </c>
      <c r="V46" s="98">
        <v>174</v>
      </c>
      <c r="W46" s="99">
        <v>-11</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153</v>
      </c>
      <c r="F47" s="64">
        <f t="shared" si="13"/>
        <v>-34</v>
      </c>
      <c r="G47" s="65">
        <f t="shared" si="0"/>
        <v>-0.18181818181818182</v>
      </c>
      <c r="H47" s="66">
        <v>0</v>
      </c>
      <c r="I47" s="67">
        <v>-4</v>
      </c>
      <c r="J47" s="66">
        <v>4</v>
      </c>
      <c r="K47" s="67">
        <v>1</v>
      </c>
      <c r="L47" s="66">
        <v>149</v>
      </c>
      <c r="M47" s="67">
        <v>-31</v>
      </c>
      <c r="N47" s="68">
        <v>0</v>
      </c>
      <c r="O47" s="64">
        <v>-4</v>
      </c>
      <c r="P47" s="65">
        <f t="shared" si="2"/>
        <v>-1</v>
      </c>
      <c r="Q47" s="63">
        <f t="shared" ref="Q47:R51" si="14">SUM(T47,V47)</f>
        <v>216</v>
      </c>
      <c r="R47" s="64">
        <f t="shared" si="14"/>
        <v>-32</v>
      </c>
      <c r="S47" s="65">
        <f t="shared" si="4"/>
        <v>-0.12903225806451613</v>
      </c>
      <c r="T47" s="69">
        <v>4</v>
      </c>
      <c r="U47" s="70">
        <v>1</v>
      </c>
      <c r="V47" s="69">
        <v>212</v>
      </c>
      <c r="W47" s="70">
        <v>-33</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129</v>
      </c>
      <c r="F48" s="64">
        <f t="shared" si="13"/>
        <v>-42</v>
      </c>
      <c r="G48" s="65">
        <f t="shared" si="0"/>
        <v>-0.24561403508771928</v>
      </c>
      <c r="H48" s="66">
        <v>0</v>
      </c>
      <c r="I48" s="67">
        <v>-1</v>
      </c>
      <c r="J48" s="66">
        <v>9</v>
      </c>
      <c r="K48" s="67">
        <v>-3</v>
      </c>
      <c r="L48" s="66">
        <v>120</v>
      </c>
      <c r="M48" s="67">
        <v>-38</v>
      </c>
      <c r="N48" s="68">
        <v>0</v>
      </c>
      <c r="O48" s="64">
        <v>-1</v>
      </c>
      <c r="P48" s="65">
        <f t="shared" si="2"/>
        <v>-1</v>
      </c>
      <c r="Q48" s="63">
        <f t="shared" si="14"/>
        <v>173</v>
      </c>
      <c r="R48" s="64">
        <f t="shared" si="14"/>
        <v>-78</v>
      </c>
      <c r="S48" s="65">
        <f t="shared" si="4"/>
        <v>-0.31075697211155379</v>
      </c>
      <c r="T48" s="69">
        <v>9</v>
      </c>
      <c r="U48" s="70">
        <v>-3</v>
      </c>
      <c r="V48" s="69">
        <v>164</v>
      </c>
      <c r="W48" s="70">
        <v>-75</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283</v>
      </c>
      <c r="F49" s="64">
        <f>SUM(I49,K49,M49)</f>
        <v>-28</v>
      </c>
      <c r="G49" s="65">
        <f>IF(E49-F49&gt;0,F49/(E49-F49),"-----")</f>
        <v>-9.0032154340836015E-2</v>
      </c>
      <c r="H49" s="66">
        <v>0</v>
      </c>
      <c r="I49" s="67">
        <v>-6</v>
      </c>
      <c r="J49" s="66">
        <v>17</v>
      </c>
      <c r="K49" s="67">
        <v>-1</v>
      </c>
      <c r="L49" s="66">
        <v>266</v>
      </c>
      <c r="M49" s="67">
        <v>-21</v>
      </c>
      <c r="N49" s="68">
        <v>0</v>
      </c>
      <c r="O49" s="64">
        <v>-6</v>
      </c>
      <c r="P49" s="65">
        <f>IF(N49-O49&gt;0,O49/(N49-O49),"-----")</f>
        <v>-1</v>
      </c>
      <c r="Q49" s="63">
        <f>SUM(T49,V49)</f>
        <v>384</v>
      </c>
      <c r="R49" s="64">
        <f>SUM(U49,W49)</f>
        <v>-27</v>
      </c>
      <c r="S49" s="65">
        <f>IF(Q49-R49&gt;0,R49/(Q49-R49),"-----")</f>
        <v>-6.569343065693431E-2</v>
      </c>
      <c r="T49" s="69">
        <v>17</v>
      </c>
      <c r="U49" s="70">
        <v>-1</v>
      </c>
      <c r="V49" s="69">
        <v>367</v>
      </c>
      <c r="W49" s="70">
        <v>-26</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197</v>
      </c>
      <c r="F50" s="64">
        <f>SUM(I50,K50,M50)</f>
        <v>-20</v>
      </c>
      <c r="G50" s="65">
        <f>IF(E50-F50&gt;0,F50/(E50-F50),"-----")</f>
        <v>-9.2165898617511524E-2</v>
      </c>
      <c r="H50" s="66">
        <v>3</v>
      </c>
      <c r="I50" s="67">
        <v>3</v>
      </c>
      <c r="J50" s="66">
        <v>7</v>
      </c>
      <c r="K50" s="67">
        <v>-3</v>
      </c>
      <c r="L50" s="66">
        <v>187</v>
      </c>
      <c r="M50" s="67">
        <v>-20</v>
      </c>
      <c r="N50" s="68">
        <v>3</v>
      </c>
      <c r="O50" s="64">
        <v>3</v>
      </c>
      <c r="P50" s="65" t="str">
        <f>IF(N50-O50&gt;0,O50/(N50-O50),"-----")</f>
        <v>-----</v>
      </c>
      <c r="Q50" s="63">
        <f>SUM(T50,V50)</f>
        <v>277</v>
      </c>
      <c r="R50" s="64">
        <f>SUM(U50,W50)</f>
        <v>-32</v>
      </c>
      <c r="S50" s="65">
        <f>IF(Q50-R50&gt;0,R50/(Q50-R50),"-----")</f>
        <v>-0.10355987055016182</v>
      </c>
      <c r="T50" s="69">
        <v>9</v>
      </c>
      <c r="U50" s="70">
        <v>-3</v>
      </c>
      <c r="V50" s="69">
        <v>268</v>
      </c>
      <c r="W50" s="70">
        <v>-29</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422</v>
      </c>
      <c r="F51" s="64">
        <f t="shared" si="13"/>
        <v>-80</v>
      </c>
      <c r="G51" s="65">
        <f t="shared" si="0"/>
        <v>-0.15936254980079681</v>
      </c>
      <c r="H51" s="66">
        <v>4</v>
      </c>
      <c r="I51" s="67">
        <v>2</v>
      </c>
      <c r="J51" s="66">
        <v>20</v>
      </c>
      <c r="K51" s="67">
        <v>0</v>
      </c>
      <c r="L51" s="66">
        <v>398</v>
      </c>
      <c r="M51" s="67">
        <v>-82</v>
      </c>
      <c r="N51" s="68">
        <v>4</v>
      </c>
      <c r="O51" s="64">
        <v>2</v>
      </c>
      <c r="P51" s="65">
        <f t="shared" si="2"/>
        <v>1</v>
      </c>
      <c r="Q51" s="63">
        <f t="shared" si="14"/>
        <v>581</v>
      </c>
      <c r="R51" s="64">
        <f t="shared" si="14"/>
        <v>-121</v>
      </c>
      <c r="S51" s="65">
        <f t="shared" si="4"/>
        <v>-0.17236467236467237</v>
      </c>
      <c r="T51" s="69">
        <v>20</v>
      </c>
      <c r="U51" s="70">
        <v>-2</v>
      </c>
      <c r="V51" s="69">
        <v>561</v>
      </c>
      <c r="W51" s="70">
        <v>-119</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72" t="s">
        <v>73</v>
      </c>
      <c r="E52" s="73">
        <f>SUM(H52,J52,L52)</f>
        <v>311</v>
      </c>
      <c r="F52" s="74">
        <f>SUM(I52,K52,M52)</f>
        <v>28</v>
      </c>
      <c r="G52" s="75">
        <f>IF(E52-F52&gt;0,F52/(E52-F52),"-----")</f>
        <v>9.8939929328621903E-2</v>
      </c>
      <c r="H52" s="76">
        <v>1</v>
      </c>
      <c r="I52" s="77">
        <v>0</v>
      </c>
      <c r="J52" s="76">
        <v>7</v>
      </c>
      <c r="K52" s="77">
        <v>3</v>
      </c>
      <c r="L52" s="76">
        <v>303</v>
      </c>
      <c r="M52" s="77">
        <v>25</v>
      </c>
      <c r="N52" s="78">
        <v>1</v>
      </c>
      <c r="O52" s="74">
        <v>0</v>
      </c>
      <c r="P52" s="75">
        <f>IF(N52-O52&gt;0,O52/(N52-O52),"-----")</f>
        <v>0</v>
      </c>
      <c r="Q52" s="73">
        <f>SUM(T52,V52)</f>
        <v>407</v>
      </c>
      <c r="R52" s="74">
        <f>SUM(U52,W52)</f>
        <v>49</v>
      </c>
      <c r="S52" s="75">
        <f>IF(Q52-R52&gt;0,R52/(Q52-R52),"-----")</f>
        <v>0.13687150837988826</v>
      </c>
      <c r="T52" s="79">
        <v>7</v>
      </c>
      <c r="U52" s="80">
        <v>3</v>
      </c>
      <c r="V52" s="79">
        <v>400</v>
      </c>
      <c r="W52" s="80">
        <v>46</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74</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75</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3613</v>
      </c>
      <c r="F55" s="110">
        <f>SUM(F56:F57,F65,F70,F73,F74,F77,F78,F79,F80,F88,F91)</f>
        <v>-484</v>
      </c>
      <c r="G55" s="111">
        <f>IF(E55-F55&gt;0,F55/(E55-F55),"-----")</f>
        <v>-0.11813522089333658</v>
      </c>
      <c r="H55" s="112">
        <f t="shared" ref="H55:O55" si="15">SUM(H56:H57,H65,H70,H73,H74,H77,H78,H79,H80,H88,H91)</f>
        <v>23</v>
      </c>
      <c r="I55" s="113">
        <f t="shared" si="15"/>
        <v>0</v>
      </c>
      <c r="J55" s="112">
        <f t="shared" si="15"/>
        <v>85</v>
      </c>
      <c r="K55" s="113">
        <f t="shared" si="15"/>
        <v>-34</v>
      </c>
      <c r="L55" s="112">
        <f t="shared" si="15"/>
        <v>3505</v>
      </c>
      <c r="M55" s="113">
        <f t="shared" si="15"/>
        <v>-450</v>
      </c>
      <c r="N55" s="43">
        <f t="shared" si="15"/>
        <v>23</v>
      </c>
      <c r="O55" s="39">
        <f t="shared" si="15"/>
        <v>0</v>
      </c>
      <c r="P55" s="111">
        <f>IF(N55-O55&gt;0,O55/(N55-O55),"-----")</f>
        <v>0</v>
      </c>
      <c r="Q55" s="48">
        <f>SUM(Q56:Q57,Q65,Q70,Q73,Q74,Q77,Q78,Q79,Q80,Q88,Q91)</f>
        <v>4936</v>
      </c>
      <c r="R55" s="114">
        <f>SUM(R56:R57,R65,R70,R73,R74,R77,R78,R79,R80,R88,R91)</f>
        <v>-708</v>
      </c>
      <c r="S55" s="111">
        <f>IF(Q55-R55&gt;0,R55/(Q55-R55),"-----")</f>
        <v>-0.1254429482636428</v>
      </c>
      <c r="T55" s="112">
        <f>SUM(T56:T57,T65,T70,T73,T74,T77,T78,T79,T80,T88,T91)</f>
        <v>89</v>
      </c>
      <c r="U55" s="113">
        <f>SUM(U56:U57,U65,U70,U73,U74,U77,U78,U79,U80,U88,U91)</f>
        <v>-36</v>
      </c>
      <c r="V55" s="112">
        <f>SUM(V56:V57,V65,V70,V73,V74,V77,V78,V79,V80,V88,V91)</f>
        <v>4847</v>
      </c>
      <c r="W55" s="113">
        <f>SUM(W56:W57,W65,W70,W73,W74,W77,W78,W79,W80,W88,W91)</f>
        <v>-672</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5"/>
      <c r="E56" s="63">
        <f>SUM(H56,J56,L56)</f>
        <v>0</v>
      </c>
      <c r="F56" s="64">
        <f>SUM(I56,K56,M56)</f>
        <v>0</v>
      </c>
      <c r="G56" s="111" t="str">
        <f t="shared" si="0"/>
        <v>-----</v>
      </c>
      <c r="H56" s="41">
        <v>0</v>
      </c>
      <c r="I56" s="42">
        <v>0</v>
      </c>
      <c r="J56" s="41">
        <v>0</v>
      </c>
      <c r="K56" s="42">
        <v>0</v>
      </c>
      <c r="L56" s="41">
        <v>0</v>
      </c>
      <c r="M56" s="42">
        <v>0</v>
      </c>
      <c r="N56" s="43">
        <v>0</v>
      </c>
      <c r="O56" s="39">
        <v>0</v>
      </c>
      <c r="P56" s="111" t="str">
        <f t="shared" si="2"/>
        <v>-----</v>
      </c>
      <c r="Q56" s="38">
        <f>SUM(T56,V56)</f>
        <v>0</v>
      </c>
      <c r="R56" s="39">
        <f>SUM(U56,W56)</f>
        <v>0</v>
      </c>
      <c r="S56" s="111" t="str">
        <f t="shared" si="4"/>
        <v>-----</v>
      </c>
      <c r="T56" s="112">
        <v>0</v>
      </c>
      <c r="U56" s="113">
        <v>0</v>
      </c>
      <c r="V56" s="112">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6"/>
      <c r="D57" s="117" t="s">
        <v>20</v>
      </c>
      <c r="E57" s="38">
        <f>SUM(E58:E64)</f>
        <v>1441</v>
      </c>
      <c r="F57" s="110">
        <f>SUM(F58:F64)</f>
        <v>-286</v>
      </c>
      <c r="G57" s="111">
        <f t="shared" si="0"/>
        <v>-0.16560509554140126</v>
      </c>
      <c r="H57" s="41">
        <f t="shared" ref="H57:O57" si="16">SUM(H58:H64)</f>
        <v>5</v>
      </c>
      <c r="I57" s="42">
        <f t="shared" si="16"/>
        <v>0</v>
      </c>
      <c r="J57" s="41">
        <f t="shared" si="16"/>
        <v>16</v>
      </c>
      <c r="K57" s="42">
        <f t="shared" si="16"/>
        <v>-20</v>
      </c>
      <c r="L57" s="41">
        <f t="shared" si="16"/>
        <v>1420</v>
      </c>
      <c r="M57" s="42">
        <f t="shared" si="16"/>
        <v>-266</v>
      </c>
      <c r="N57" s="43">
        <f t="shared" si="16"/>
        <v>5</v>
      </c>
      <c r="O57" s="39">
        <f t="shared" si="16"/>
        <v>0</v>
      </c>
      <c r="P57" s="111">
        <f t="shared" si="2"/>
        <v>0</v>
      </c>
      <c r="Q57" s="36">
        <f>SUM(Q58:Q64)</f>
        <v>1926</v>
      </c>
      <c r="R57" s="118">
        <f>SUM(R58:R64)</f>
        <v>-328</v>
      </c>
      <c r="S57" s="111">
        <f t="shared" si="4"/>
        <v>-0.14551907719609583</v>
      </c>
      <c r="T57" s="41">
        <f>SUM(T58:T64)</f>
        <v>19</v>
      </c>
      <c r="U57" s="42">
        <f>SUM(U58:U64)</f>
        <v>-17</v>
      </c>
      <c r="V57" s="41">
        <f>SUM(V58:V64)</f>
        <v>1907</v>
      </c>
      <c r="W57" s="42">
        <f>SUM(W58:W64)</f>
        <v>-311</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9" t="s">
        <v>77</v>
      </c>
      <c r="E58" s="54">
        <f t="shared" ref="E58:F64" si="17">SUM(H58,J58,L58)</f>
        <v>140</v>
      </c>
      <c r="F58" s="55">
        <f t="shared" si="17"/>
        <v>-15</v>
      </c>
      <c r="G58" s="84">
        <f t="shared" si="0"/>
        <v>-9.6774193548387094E-2</v>
      </c>
      <c r="H58" s="85">
        <v>1</v>
      </c>
      <c r="I58" s="86">
        <v>1</v>
      </c>
      <c r="J58" s="85">
        <v>0</v>
      </c>
      <c r="K58" s="86">
        <v>-8</v>
      </c>
      <c r="L58" s="85">
        <v>139</v>
      </c>
      <c r="M58" s="86">
        <v>-8</v>
      </c>
      <c r="N58" s="87">
        <v>1</v>
      </c>
      <c r="O58" s="88">
        <v>1</v>
      </c>
      <c r="P58" s="84" t="str">
        <f t="shared" si="2"/>
        <v>-----</v>
      </c>
      <c r="Q58" s="54">
        <f t="shared" ref="Q58:R64" si="18">SUM(T58,V58)</f>
        <v>193</v>
      </c>
      <c r="R58" s="55">
        <f t="shared" si="18"/>
        <v>2</v>
      </c>
      <c r="S58" s="84">
        <f t="shared" si="4"/>
        <v>1.0471204188481676E-2</v>
      </c>
      <c r="T58" s="89">
        <v>1</v>
      </c>
      <c r="U58" s="90">
        <v>-7</v>
      </c>
      <c r="V58" s="89">
        <v>192</v>
      </c>
      <c r="W58" s="90">
        <v>9</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78</v>
      </c>
      <c r="D59" s="120" t="s">
        <v>79</v>
      </c>
      <c r="E59" s="63">
        <f t="shared" si="17"/>
        <v>135</v>
      </c>
      <c r="F59" s="64">
        <f t="shared" si="17"/>
        <v>-59</v>
      </c>
      <c r="G59" s="65">
        <f t="shared" si="0"/>
        <v>-0.30412371134020616</v>
      </c>
      <c r="H59" s="66">
        <v>1</v>
      </c>
      <c r="I59" s="67">
        <v>0</v>
      </c>
      <c r="J59" s="66">
        <v>1</v>
      </c>
      <c r="K59" s="67">
        <v>-1</v>
      </c>
      <c r="L59" s="66">
        <v>133</v>
      </c>
      <c r="M59" s="67">
        <v>-58</v>
      </c>
      <c r="N59" s="68">
        <v>1</v>
      </c>
      <c r="O59" s="64">
        <v>0</v>
      </c>
      <c r="P59" s="65">
        <f t="shared" si="2"/>
        <v>0</v>
      </c>
      <c r="Q59" s="63">
        <f t="shared" si="18"/>
        <v>185</v>
      </c>
      <c r="R59" s="64">
        <f t="shared" si="18"/>
        <v>-97</v>
      </c>
      <c r="S59" s="65">
        <f t="shared" si="4"/>
        <v>-0.34397163120567376</v>
      </c>
      <c r="T59" s="69">
        <v>1</v>
      </c>
      <c r="U59" s="70">
        <v>-1</v>
      </c>
      <c r="V59" s="69">
        <v>184</v>
      </c>
      <c r="W59" s="70">
        <v>-96</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0" t="s">
        <v>80</v>
      </c>
      <c r="E60" s="63">
        <f t="shared" si="17"/>
        <v>305</v>
      </c>
      <c r="F60" s="64">
        <f t="shared" si="17"/>
        <v>-72</v>
      </c>
      <c r="G60" s="65">
        <f t="shared" si="0"/>
        <v>-0.19098143236074269</v>
      </c>
      <c r="H60" s="66">
        <v>2</v>
      </c>
      <c r="I60" s="67">
        <v>1</v>
      </c>
      <c r="J60" s="66">
        <v>6</v>
      </c>
      <c r="K60" s="67">
        <v>0</v>
      </c>
      <c r="L60" s="66">
        <v>297</v>
      </c>
      <c r="M60" s="67">
        <v>-73</v>
      </c>
      <c r="N60" s="68">
        <v>2</v>
      </c>
      <c r="O60" s="64">
        <v>1</v>
      </c>
      <c r="P60" s="65">
        <f t="shared" si="2"/>
        <v>1</v>
      </c>
      <c r="Q60" s="63">
        <f t="shared" si="18"/>
        <v>400</v>
      </c>
      <c r="R60" s="64">
        <f t="shared" si="18"/>
        <v>-55</v>
      </c>
      <c r="S60" s="65">
        <f t="shared" si="4"/>
        <v>-0.12087912087912088</v>
      </c>
      <c r="T60" s="69">
        <v>8</v>
      </c>
      <c r="U60" s="70">
        <v>2</v>
      </c>
      <c r="V60" s="69">
        <v>392</v>
      </c>
      <c r="W60" s="70">
        <v>-57</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0" t="s">
        <v>82</v>
      </c>
      <c r="E61" s="63">
        <f t="shared" si="17"/>
        <v>131</v>
      </c>
      <c r="F61" s="64">
        <f t="shared" si="17"/>
        <v>-20</v>
      </c>
      <c r="G61" s="65">
        <f t="shared" si="0"/>
        <v>-0.13245033112582782</v>
      </c>
      <c r="H61" s="66">
        <v>0</v>
      </c>
      <c r="I61" s="67">
        <v>-1</v>
      </c>
      <c r="J61" s="66">
        <v>0</v>
      </c>
      <c r="K61" s="67">
        <v>-4</v>
      </c>
      <c r="L61" s="66">
        <v>131</v>
      </c>
      <c r="M61" s="67">
        <v>-15</v>
      </c>
      <c r="N61" s="68">
        <v>0</v>
      </c>
      <c r="O61" s="64">
        <v>-1</v>
      </c>
      <c r="P61" s="65">
        <f t="shared" si="2"/>
        <v>-1</v>
      </c>
      <c r="Q61" s="63">
        <f t="shared" si="18"/>
        <v>179</v>
      </c>
      <c r="R61" s="64">
        <f t="shared" si="18"/>
        <v>-18</v>
      </c>
      <c r="S61" s="65">
        <f t="shared" si="4"/>
        <v>-9.1370558375634514E-2</v>
      </c>
      <c r="T61" s="69">
        <v>0</v>
      </c>
      <c r="U61" s="70">
        <v>-4</v>
      </c>
      <c r="V61" s="69">
        <v>179</v>
      </c>
      <c r="W61" s="70">
        <v>-14</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0" t="s">
        <v>83</v>
      </c>
      <c r="E62" s="63">
        <f t="shared" si="17"/>
        <v>216</v>
      </c>
      <c r="F62" s="64">
        <f t="shared" si="17"/>
        <v>-48</v>
      </c>
      <c r="G62" s="65">
        <f t="shared" si="0"/>
        <v>-0.18181818181818182</v>
      </c>
      <c r="H62" s="66">
        <v>1</v>
      </c>
      <c r="I62" s="67">
        <v>-1</v>
      </c>
      <c r="J62" s="66">
        <v>1</v>
      </c>
      <c r="K62" s="67">
        <v>-3</v>
      </c>
      <c r="L62" s="66">
        <v>214</v>
      </c>
      <c r="M62" s="67">
        <v>-44</v>
      </c>
      <c r="N62" s="68">
        <v>1</v>
      </c>
      <c r="O62" s="64">
        <v>-1</v>
      </c>
      <c r="P62" s="65">
        <f t="shared" si="2"/>
        <v>-0.5</v>
      </c>
      <c r="Q62" s="63">
        <f t="shared" si="18"/>
        <v>313</v>
      </c>
      <c r="R62" s="64">
        <f t="shared" si="18"/>
        <v>-58</v>
      </c>
      <c r="S62" s="65">
        <f t="shared" si="4"/>
        <v>-0.15633423180592992</v>
      </c>
      <c r="T62" s="69">
        <v>1</v>
      </c>
      <c r="U62" s="70">
        <v>-3</v>
      </c>
      <c r="V62" s="69">
        <v>312</v>
      </c>
      <c r="W62" s="70">
        <v>-55</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0" t="s">
        <v>85</v>
      </c>
      <c r="E63" s="63">
        <f t="shared" si="17"/>
        <v>100</v>
      </c>
      <c r="F63" s="64">
        <f t="shared" si="17"/>
        <v>-8</v>
      </c>
      <c r="G63" s="65">
        <f t="shared" si="0"/>
        <v>-7.407407407407407E-2</v>
      </c>
      <c r="H63" s="66">
        <v>0</v>
      </c>
      <c r="I63" s="67">
        <v>0</v>
      </c>
      <c r="J63" s="66">
        <v>1</v>
      </c>
      <c r="K63" s="67">
        <v>-2</v>
      </c>
      <c r="L63" s="66">
        <v>99</v>
      </c>
      <c r="M63" s="67">
        <v>-6</v>
      </c>
      <c r="N63" s="68">
        <v>0</v>
      </c>
      <c r="O63" s="64">
        <v>0</v>
      </c>
      <c r="P63" s="65" t="str">
        <f t="shared" si="2"/>
        <v>-----</v>
      </c>
      <c r="Q63" s="63">
        <f t="shared" si="18"/>
        <v>126</v>
      </c>
      <c r="R63" s="64">
        <f t="shared" si="18"/>
        <v>-22</v>
      </c>
      <c r="S63" s="65">
        <f t="shared" si="4"/>
        <v>-0.14864864864864866</v>
      </c>
      <c r="T63" s="69">
        <v>1</v>
      </c>
      <c r="U63" s="70">
        <v>-2</v>
      </c>
      <c r="V63" s="69">
        <v>125</v>
      </c>
      <c r="W63" s="70">
        <v>-20</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1" t="s">
        <v>86</v>
      </c>
      <c r="E64" s="73">
        <f t="shared" si="17"/>
        <v>414</v>
      </c>
      <c r="F64" s="74">
        <f t="shared" si="17"/>
        <v>-64</v>
      </c>
      <c r="G64" s="75">
        <f t="shared" si="0"/>
        <v>-0.13389121338912133</v>
      </c>
      <c r="H64" s="76">
        <v>0</v>
      </c>
      <c r="I64" s="77">
        <v>0</v>
      </c>
      <c r="J64" s="76">
        <v>7</v>
      </c>
      <c r="K64" s="77">
        <v>-2</v>
      </c>
      <c r="L64" s="76">
        <v>407</v>
      </c>
      <c r="M64" s="77">
        <v>-62</v>
      </c>
      <c r="N64" s="78">
        <v>0</v>
      </c>
      <c r="O64" s="74">
        <v>0</v>
      </c>
      <c r="P64" s="75" t="str">
        <f t="shared" si="2"/>
        <v>-----</v>
      </c>
      <c r="Q64" s="73">
        <f t="shared" si="18"/>
        <v>530</v>
      </c>
      <c r="R64" s="74">
        <f t="shared" si="18"/>
        <v>-80</v>
      </c>
      <c r="S64" s="75">
        <f t="shared" si="4"/>
        <v>-0.13114754098360656</v>
      </c>
      <c r="T64" s="79">
        <v>7</v>
      </c>
      <c r="U64" s="80">
        <v>-2</v>
      </c>
      <c r="V64" s="79">
        <v>523</v>
      </c>
      <c r="W64" s="80">
        <v>-78</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6"/>
      <c r="D65" s="117" t="s">
        <v>20</v>
      </c>
      <c r="E65" s="38">
        <f>SUM(E66:E69)</f>
        <v>480</v>
      </c>
      <c r="F65" s="110">
        <f>SUM(F66:F69)</f>
        <v>-71</v>
      </c>
      <c r="G65" s="111">
        <f t="shared" si="0"/>
        <v>-0.12885662431941924</v>
      </c>
      <c r="H65" s="41">
        <f t="shared" ref="H65:O65" si="19">SUM(H66:H69)</f>
        <v>3</v>
      </c>
      <c r="I65" s="42">
        <f t="shared" si="19"/>
        <v>-3</v>
      </c>
      <c r="J65" s="41">
        <f t="shared" si="19"/>
        <v>9</v>
      </c>
      <c r="K65" s="42">
        <f t="shared" si="19"/>
        <v>2</v>
      </c>
      <c r="L65" s="41">
        <f t="shared" si="19"/>
        <v>468</v>
      </c>
      <c r="M65" s="42">
        <f t="shared" si="19"/>
        <v>-70</v>
      </c>
      <c r="N65" s="43">
        <f t="shared" si="19"/>
        <v>3</v>
      </c>
      <c r="O65" s="39">
        <f t="shared" si="19"/>
        <v>-3</v>
      </c>
      <c r="P65" s="111">
        <f t="shared" si="2"/>
        <v>-0.5</v>
      </c>
      <c r="Q65" s="43">
        <f>SUM(Q66:Q69)</f>
        <v>678</v>
      </c>
      <c r="R65" s="110">
        <f>SUM(R66:R69)</f>
        <v>-93</v>
      </c>
      <c r="S65" s="111">
        <f t="shared" si="4"/>
        <v>-0.12062256809338522</v>
      </c>
      <c r="T65" s="41">
        <f>SUM(T66:T69)</f>
        <v>9</v>
      </c>
      <c r="U65" s="42">
        <f>SUM(U66:U69)</f>
        <v>2</v>
      </c>
      <c r="V65" s="41">
        <f>SUM(V66:V69)</f>
        <v>669</v>
      </c>
      <c r="W65" s="42">
        <f>SUM(W66:W69)</f>
        <v>-95</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19" t="s">
        <v>88</v>
      </c>
      <c r="E66" s="54">
        <f t="shared" ref="E66:F69" si="20">SUM(H66,J66,L66)</f>
        <v>41</v>
      </c>
      <c r="F66" s="55">
        <f t="shared" si="20"/>
        <v>6</v>
      </c>
      <c r="G66" s="84">
        <f t="shared" si="0"/>
        <v>0.17142857142857143</v>
      </c>
      <c r="H66" s="85">
        <v>1</v>
      </c>
      <c r="I66" s="86">
        <v>1</v>
      </c>
      <c r="J66" s="85">
        <v>3</v>
      </c>
      <c r="K66" s="86">
        <v>2</v>
      </c>
      <c r="L66" s="85">
        <v>37</v>
      </c>
      <c r="M66" s="86">
        <v>3</v>
      </c>
      <c r="N66" s="87">
        <v>1</v>
      </c>
      <c r="O66" s="88">
        <v>1</v>
      </c>
      <c r="P66" s="84" t="str">
        <f t="shared" si="2"/>
        <v>-----</v>
      </c>
      <c r="Q66" s="63">
        <f t="shared" ref="Q66:R69" si="21">SUM(T66,V66)</f>
        <v>57</v>
      </c>
      <c r="R66" s="64">
        <f t="shared" si="21"/>
        <v>12</v>
      </c>
      <c r="S66" s="84">
        <f t="shared" si="4"/>
        <v>0.26666666666666666</v>
      </c>
      <c r="T66" s="89">
        <v>3</v>
      </c>
      <c r="U66" s="90">
        <v>2</v>
      </c>
      <c r="V66" s="89">
        <v>54</v>
      </c>
      <c r="W66" s="90">
        <v>10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2"/>
      <c r="B67" s="123"/>
      <c r="C67" s="11" t="s">
        <v>89</v>
      </c>
      <c r="D67" s="120" t="s">
        <v>90</v>
      </c>
      <c r="E67" s="63">
        <f t="shared" si="20"/>
        <v>182</v>
      </c>
      <c r="F67" s="64">
        <f t="shared" si="20"/>
        <v>-11</v>
      </c>
      <c r="G67" s="65">
        <f t="shared" si="0"/>
        <v>-5.6994818652849742E-2</v>
      </c>
      <c r="H67" s="66">
        <v>2</v>
      </c>
      <c r="I67" s="67">
        <v>-1</v>
      </c>
      <c r="J67" s="66">
        <v>2</v>
      </c>
      <c r="K67" s="67">
        <v>-1</v>
      </c>
      <c r="L67" s="66">
        <v>178</v>
      </c>
      <c r="M67" s="67">
        <v>-9</v>
      </c>
      <c r="N67" s="68">
        <v>2</v>
      </c>
      <c r="O67" s="64">
        <v>-1</v>
      </c>
      <c r="P67" s="65">
        <f t="shared" si="2"/>
        <v>-0.33333333333333331</v>
      </c>
      <c r="Q67" s="63">
        <f t="shared" si="21"/>
        <v>250</v>
      </c>
      <c r="R67" s="64">
        <f t="shared" si="21"/>
        <v>-31</v>
      </c>
      <c r="S67" s="65">
        <f t="shared" si="4"/>
        <v>-0.1103202846975089</v>
      </c>
      <c r="T67" s="69">
        <v>2</v>
      </c>
      <c r="U67" s="70">
        <v>-1</v>
      </c>
      <c r="V67" s="69">
        <v>248</v>
      </c>
      <c r="W67" s="70">
        <v>-30</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2"/>
      <c r="B68" s="123"/>
      <c r="C68" s="11" t="s">
        <v>84</v>
      </c>
      <c r="D68" s="120" t="s">
        <v>91</v>
      </c>
      <c r="E68" s="63">
        <f t="shared" si="20"/>
        <v>118</v>
      </c>
      <c r="F68" s="64">
        <f t="shared" si="20"/>
        <v>-15</v>
      </c>
      <c r="G68" s="65">
        <f t="shared" si="0"/>
        <v>-0.11278195488721804</v>
      </c>
      <c r="H68" s="66">
        <v>0</v>
      </c>
      <c r="I68" s="67">
        <v>-2</v>
      </c>
      <c r="J68" s="66">
        <v>2</v>
      </c>
      <c r="K68" s="67">
        <v>-1</v>
      </c>
      <c r="L68" s="66">
        <v>116</v>
      </c>
      <c r="M68" s="67">
        <v>-12</v>
      </c>
      <c r="N68" s="68">
        <v>0</v>
      </c>
      <c r="O68" s="64">
        <v>-2</v>
      </c>
      <c r="P68" s="65">
        <f t="shared" si="2"/>
        <v>-1</v>
      </c>
      <c r="Q68" s="63">
        <f t="shared" si="21"/>
        <v>171</v>
      </c>
      <c r="R68" s="64">
        <f t="shared" si="21"/>
        <v>-6</v>
      </c>
      <c r="S68" s="65">
        <f t="shared" si="4"/>
        <v>-3.3898305084745763E-2</v>
      </c>
      <c r="T68" s="69">
        <v>2</v>
      </c>
      <c r="U68" s="70">
        <v>-1</v>
      </c>
      <c r="V68" s="69">
        <v>169</v>
      </c>
      <c r="W68" s="70">
        <v>-5</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92</v>
      </c>
      <c r="B69" s="101"/>
      <c r="C69" s="102"/>
      <c r="D69" s="120" t="s">
        <v>93</v>
      </c>
      <c r="E69" s="73">
        <f t="shared" si="20"/>
        <v>139</v>
      </c>
      <c r="F69" s="74">
        <f t="shared" si="20"/>
        <v>-51</v>
      </c>
      <c r="G69" s="65">
        <f t="shared" ref="G69:G92" si="22">IF(E69-F69&gt;0,F69/(E69-F69),"-----")</f>
        <v>-0.26842105263157895</v>
      </c>
      <c r="H69" s="66">
        <v>0</v>
      </c>
      <c r="I69" s="67">
        <v>-1</v>
      </c>
      <c r="J69" s="66">
        <v>2</v>
      </c>
      <c r="K69" s="67">
        <v>2</v>
      </c>
      <c r="L69" s="66">
        <v>137</v>
      </c>
      <c r="M69" s="67">
        <v>-52</v>
      </c>
      <c r="N69" s="68">
        <v>0</v>
      </c>
      <c r="O69" s="64">
        <v>-1</v>
      </c>
      <c r="P69" s="65">
        <f t="shared" ref="P69:P92" si="23">IF(N69-O69&gt;0,O69/(N69-O69),"-----")</f>
        <v>-1</v>
      </c>
      <c r="Q69" s="63">
        <f t="shared" si="21"/>
        <v>200</v>
      </c>
      <c r="R69" s="64">
        <f t="shared" si="21"/>
        <v>-68</v>
      </c>
      <c r="S69" s="65">
        <f t="shared" ref="S69:S92" si="24">IF(Q69-R69&gt;0,R69/(Q69-R69),"-----")</f>
        <v>-0.2537313432835821</v>
      </c>
      <c r="T69" s="69">
        <v>2</v>
      </c>
      <c r="U69" s="70">
        <v>2</v>
      </c>
      <c r="V69" s="69">
        <v>198</v>
      </c>
      <c r="W69" s="70">
        <v>-70</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7" t="s">
        <v>20</v>
      </c>
      <c r="E70" s="38">
        <f>SUM(E71:E72)</f>
        <v>124</v>
      </c>
      <c r="F70" s="110">
        <f>SUM(F71:F72)</f>
        <v>-10</v>
      </c>
      <c r="G70" s="111">
        <f t="shared" si="22"/>
        <v>-7.4626865671641784E-2</v>
      </c>
      <c r="H70" s="41">
        <f t="shared" ref="H70:O70" si="25">SUM(H71:H72)</f>
        <v>2</v>
      </c>
      <c r="I70" s="42">
        <f t="shared" si="25"/>
        <v>1</v>
      </c>
      <c r="J70" s="41">
        <f t="shared" si="25"/>
        <v>5</v>
      </c>
      <c r="K70" s="42">
        <f t="shared" si="25"/>
        <v>2</v>
      </c>
      <c r="L70" s="41">
        <f t="shared" si="25"/>
        <v>117</v>
      </c>
      <c r="M70" s="42">
        <f t="shared" si="25"/>
        <v>-13</v>
      </c>
      <c r="N70" s="43">
        <f t="shared" si="25"/>
        <v>2</v>
      </c>
      <c r="O70" s="39">
        <f t="shared" si="25"/>
        <v>1</v>
      </c>
      <c r="P70" s="111">
        <f t="shared" si="23"/>
        <v>1</v>
      </c>
      <c r="Q70" s="43">
        <f>SUM(Q71:Q72)</f>
        <v>155</v>
      </c>
      <c r="R70" s="110">
        <f>SUM(R71:R72)</f>
        <v>-26</v>
      </c>
      <c r="S70" s="111">
        <f t="shared" si="24"/>
        <v>-0.143646408839779</v>
      </c>
      <c r="T70" s="41">
        <f>SUM(T71:T72)</f>
        <v>5</v>
      </c>
      <c r="U70" s="42">
        <f>SUM(U71:U72)</f>
        <v>2</v>
      </c>
      <c r="V70" s="41">
        <f>SUM(V71:V72)</f>
        <v>150</v>
      </c>
      <c r="W70" s="42">
        <f>SUM(W71:W72)</f>
        <v>-28</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0" t="s">
        <v>96</v>
      </c>
      <c r="E71" s="63">
        <f t="shared" ref="E71:F73" si="26">SUM(H71,J71,L71)</f>
        <v>37</v>
      </c>
      <c r="F71" s="64">
        <f t="shared" si="26"/>
        <v>-9</v>
      </c>
      <c r="G71" s="65">
        <f t="shared" si="22"/>
        <v>-0.19565217391304349</v>
      </c>
      <c r="H71" s="66">
        <v>0</v>
      </c>
      <c r="I71" s="67">
        <v>0</v>
      </c>
      <c r="J71" s="66">
        <v>2</v>
      </c>
      <c r="K71" s="67">
        <v>0</v>
      </c>
      <c r="L71" s="66">
        <v>35</v>
      </c>
      <c r="M71" s="67">
        <v>-9</v>
      </c>
      <c r="N71" s="68">
        <v>0</v>
      </c>
      <c r="O71" s="64">
        <v>0</v>
      </c>
      <c r="P71" s="65" t="str">
        <f t="shared" si="23"/>
        <v>-----</v>
      </c>
      <c r="Q71" s="63">
        <f t="shared" ref="Q71:R73" si="27">SUM(T71,V71)</f>
        <v>45</v>
      </c>
      <c r="R71" s="64">
        <f t="shared" si="27"/>
        <v>-23</v>
      </c>
      <c r="S71" s="65">
        <f t="shared" si="24"/>
        <v>-0.33823529411764708</v>
      </c>
      <c r="T71" s="69">
        <v>2</v>
      </c>
      <c r="U71" s="70">
        <v>0</v>
      </c>
      <c r="V71" s="69">
        <v>43</v>
      </c>
      <c r="W71" s="70">
        <v>-23</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1" t="s">
        <v>97</v>
      </c>
      <c r="E72" s="63">
        <f t="shared" si="26"/>
        <v>87</v>
      </c>
      <c r="F72" s="64">
        <f t="shared" si="26"/>
        <v>-1</v>
      </c>
      <c r="G72" s="65">
        <f t="shared" si="22"/>
        <v>-1.1363636363636364E-2</v>
      </c>
      <c r="H72" s="66">
        <v>2</v>
      </c>
      <c r="I72" s="67">
        <v>1</v>
      </c>
      <c r="J72" s="66">
        <v>3</v>
      </c>
      <c r="K72" s="67">
        <v>2</v>
      </c>
      <c r="L72" s="66">
        <v>82</v>
      </c>
      <c r="M72" s="67">
        <v>-4</v>
      </c>
      <c r="N72" s="68">
        <v>2</v>
      </c>
      <c r="O72" s="64">
        <v>1</v>
      </c>
      <c r="P72" s="65">
        <f t="shared" si="23"/>
        <v>1</v>
      </c>
      <c r="Q72" s="63">
        <f t="shared" si="27"/>
        <v>110</v>
      </c>
      <c r="R72" s="64">
        <f t="shared" si="27"/>
        <v>-3</v>
      </c>
      <c r="S72" s="65">
        <f t="shared" si="24"/>
        <v>-2.6548672566371681E-2</v>
      </c>
      <c r="T72" s="69">
        <v>3</v>
      </c>
      <c r="U72" s="70">
        <v>2</v>
      </c>
      <c r="V72" s="69">
        <v>107</v>
      </c>
      <c r="W72" s="70">
        <v>-5</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4" t="s">
        <v>98</v>
      </c>
      <c r="D73" s="125"/>
      <c r="E73" s="63">
        <f t="shared" si="26"/>
        <v>69</v>
      </c>
      <c r="F73" s="64">
        <f t="shared" si="26"/>
        <v>-11</v>
      </c>
      <c r="G73" s="65">
        <f t="shared" si="22"/>
        <v>-0.13750000000000001</v>
      </c>
      <c r="H73" s="66">
        <v>0</v>
      </c>
      <c r="I73" s="67">
        <v>0</v>
      </c>
      <c r="J73" s="66">
        <v>3</v>
      </c>
      <c r="K73" s="67">
        <v>-2</v>
      </c>
      <c r="L73" s="66">
        <v>66</v>
      </c>
      <c r="M73" s="67">
        <v>-9</v>
      </c>
      <c r="N73" s="68">
        <v>0</v>
      </c>
      <c r="O73" s="64">
        <v>0</v>
      </c>
      <c r="P73" s="65" t="str">
        <f t="shared" si="23"/>
        <v>-----</v>
      </c>
      <c r="Q73" s="63">
        <f t="shared" si="27"/>
        <v>90</v>
      </c>
      <c r="R73" s="64">
        <f t="shared" si="27"/>
        <v>-32</v>
      </c>
      <c r="S73" s="65">
        <f t="shared" si="24"/>
        <v>-0.26229508196721313</v>
      </c>
      <c r="T73" s="69">
        <v>3</v>
      </c>
      <c r="U73" s="70">
        <v>-2</v>
      </c>
      <c r="V73" s="69">
        <v>87</v>
      </c>
      <c r="W73" s="70">
        <v>-30</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2"/>
      <c r="B74" s="123"/>
      <c r="C74" s="11" t="s">
        <v>99</v>
      </c>
      <c r="D74" s="117" t="s">
        <v>20</v>
      </c>
      <c r="E74" s="38">
        <f>SUM(E75:E76)</f>
        <v>207</v>
      </c>
      <c r="F74" s="110">
        <f>SUM(F75:F76)</f>
        <v>11</v>
      </c>
      <c r="G74" s="111">
        <f t="shared" si="22"/>
        <v>5.6122448979591837E-2</v>
      </c>
      <c r="H74" s="41">
        <f t="shared" ref="H74:O74" si="28">SUM(H75:H76)</f>
        <v>0</v>
      </c>
      <c r="I74" s="42">
        <f t="shared" si="28"/>
        <v>-1</v>
      </c>
      <c r="J74" s="41">
        <f t="shared" si="28"/>
        <v>11</v>
      </c>
      <c r="K74" s="42">
        <f t="shared" si="28"/>
        <v>-3</v>
      </c>
      <c r="L74" s="41">
        <f t="shared" si="28"/>
        <v>196</v>
      </c>
      <c r="M74" s="42">
        <f t="shared" si="28"/>
        <v>15</v>
      </c>
      <c r="N74" s="43">
        <f t="shared" si="28"/>
        <v>0</v>
      </c>
      <c r="O74" s="39">
        <f t="shared" si="28"/>
        <v>-1</v>
      </c>
      <c r="P74" s="111">
        <f t="shared" si="23"/>
        <v>-1</v>
      </c>
      <c r="Q74" s="43">
        <f>SUM(Q75:Q76)</f>
        <v>289</v>
      </c>
      <c r="R74" s="110">
        <f>SUM(R75:R76)</f>
        <v>5</v>
      </c>
      <c r="S74" s="111">
        <f t="shared" si="24"/>
        <v>1.7605633802816902E-2</v>
      </c>
      <c r="T74" s="41">
        <f>SUM(T75:T76)</f>
        <v>11</v>
      </c>
      <c r="U74" s="42">
        <f>SUM(U75:U76)</f>
        <v>-5</v>
      </c>
      <c r="V74" s="41">
        <f>SUM(V75:V76)</f>
        <v>278</v>
      </c>
      <c r="W74" s="42">
        <f>SUM(W75:W76)</f>
        <v>10</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100</v>
      </c>
      <c r="D75" s="120" t="s">
        <v>101</v>
      </c>
      <c r="E75" s="63">
        <f t="shared" ref="E75:F78" si="29">SUM(H75,J75,L75)</f>
        <v>200</v>
      </c>
      <c r="F75" s="64">
        <f t="shared" si="29"/>
        <v>9</v>
      </c>
      <c r="G75" s="65">
        <f t="shared" si="22"/>
        <v>4.712041884816754E-2</v>
      </c>
      <c r="H75" s="66">
        <v>0</v>
      </c>
      <c r="I75" s="67">
        <v>-1</v>
      </c>
      <c r="J75" s="66">
        <v>9</v>
      </c>
      <c r="K75" s="67">
        <v>-4</v>
      </c>
      <c r="L75" s="66">
        <v>191</v>
      </c>
      <c r="M75" s="67">
        <v>14</v>
      </c>
      <c r="N75" s="68">
        <v>0</v>
      </c>
      <c r="O75" s="64">
        <v>-1</v>
      </c>
      <c r="P75" s="65">
        <f t="shared" si="23"/>
        <v>-1</v>
      </c>
      <c r="Q75" s="63">
        <f t="shared" ref="Q75:R78" si="30">SUM(T75,V75)</f>
        <v>273</v>
      </c>
      <c r="R75" s="64">
        <f t="shared" si="30"/>
        <v>1</v>
      </c>
      <c r="S75" s="65">
        <f t="shared" si="24"/>
        <v>3.6764705882352941E-3</v>
      </c>
      <c r="T75" s="69">
        <v>9</v>
      </c>
      <c r="U75" s="70">
        <v>-4</v>
      </c>
      <c r="V75" s="69">
        <v>264</v>
      </c>
      <c r="W75" s="70">
        <v>5</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102</v>
      </c>
      <c r="D76" s="120" t="s">
        <v>103</v>
      </c>
      <c r="E76" s="63">
        <f t="shared" si="29"/>
        <v>7</v>
      </c>
      <c r="F76" s="64">
        <f t="shared" si="29"/>
        <v>2</v>
      </c>
      <c r="G76" s="65">
        <f t="shared" si="22"/>
        <v>0.4</v>
      </c>
      <c r="H76" s="66">
        <v>0</v>
      </c>
      <c r="I76" s="67">
        <v>0</v>
      </c>
      <c r="J76" s="66">
        <v>2</v>
      </c>
      <c r="K76" s="67">
        <v>1</v>
      </c>
      <c r="L76" s="66">
        <v>5</v>
      </c>
      <c r="M76" s="67">
        <v>1</v>
      </c>
      <c r="N76" s="68">
        <v>0</v>
      </c>
      <c r="O76" s="64">
        <v>0</v>
      </c>
      <c r="P76" s="65" t="str">
        <f t="shared" si="23"/>
        <v>-----</v>
      </c>
      <c r="Q76" s="63">
        <f t="shared" si="30"/>
        <v>16</v>
      </c>
      <c r="R76" s="64">
        <f t="shared" si="30"/>
        <v>4</v>
      </c>
      <c r="S76" s="65">
        <f t="shared" si="24"/>
        <v>0.33333333333333331</v>
      </c>
      <c r="T76" s="69">
        <v>2</v>
      </c>
      <c r="U76" s="70">
        <v>-1</v>
      </c>
      <c r="V76" s="69">
        <v>14</v>
      </c>
      <c r="W76" s="70">
        <v>5</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2"/>
      <c r="B77" s="101"/>
      <c r="C77" s="126" t="s">
        <v>104</v>
      </c>
      <c r="D77" s="117"/>
      <c r="E77" s="38">
        <f t="shared" si="29"/>
        <v>99</v>
      </c>
      <c r="F77" s="39">
        <f t="shared" si="29"/>
        <v>15</v>
      </c>
      <c r="G77" s="111">
        <f t="shared" si="22"/>
        <v>0.17857142857142858</v>
      </c>
      <c r="H77" s="41">
        <v>2</v>
      </c>
      <c r="I77" s="42">
        <v>2</v>
      </c>
      <c r="J77" s="41">
        <v>10</v>
      </c>
      <c r="K77" s="42">
        <v>8</v>
      </c>
      <c r="L77" s="41">
        <v>87</v>
      </c>
      <c r="M77" s="42">
        <v>5</v>
      </c>
      <c r="N77" s="43">
        <v>2</v>
      </c>
      <c r="O77" s="39">
        <v>2</v>
      </c>
      <c r="P77" s="111" t="str">
        <f t="shared" si="23"/>
        <v>-----</v>
      </c>
      <c r="Q77" s="38">
        <f t="shared" si="30"/>
        <v>125</v>
      </c>
      <c r="R77" s="39">
        <f t="shared" si="30"/>
        <v>11</v>
      </c>
      <c r="S77" s="111">
        <f t="shared" si="24"/>
        <v>9.6491228070175433E-2</v>
      </c>
      <c r="T77" s="41">
        <v>11</v>
      </c>
      <c r="U77" s="42">
        <v>9</v>
      </c>
      <c r="V77" s="41">
        <v>114</v>
      </c>
      <c r="W77" s="42">
        <v>2</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7"/>
      <c r="B78" s="101"/>
      <c r="C78" s="126" t="s">
        <v>105</v>
      </c>
      <c r="D78" s="117"/>
      <c r="E78" s="38">
        <f t="shared" si="29"/>
        <v>47</v>
      </c>
      <c r="F78" s="39">
        <f t="shared" si="29"/>
        <v>-34</v>
      </c>
      <c r="G78" s="111">
        <f t="shared" si="22"/>
        <v>-0.41975308641975306</v>
      </c>
      <c r="H78" s="41">
        <v>1</v>
      </c>
      <c r="I78" s="42">
        <v>1</v>
      </c>
      <c r="J78" s="41">
        <v>1</v>
      </c>
      <c r="K78" s="42">
        <v>-1</v>
      </c>
      <c r="L78" s="41">
        <v>45</v>
      </c>
      <c r="M78" s="42">
        <v>-34</v>
      </c>
      <c r="N78" s="43">
        <v>1</v>
      </c>
      <c r="O78" s="39">
        <v>1</v>
      </c>
      <c r="P78" s="111" t="str">
        <f t="shared" si="23"/>
        <v>-----</v>
      </c>
      <c r="Q78" s="38">
        <f t="shared" si="30"/>
        <v>62</v>
      </c>
      <c r="R78" s="39">
        <f t="shared" si="30"/>
        <v>-46</v>
      </c>
      <c r="S78" s="111">
        <f t="shared" si="24"/>
        <v>-0.42592592592592593</v>
      </c>
      <c r="T78" s="41">
        <v>1</v>
      </c>
      <c r="U78" s="42">
        <v>-1</v>
      </c>
      <c r="V78" s="41">
        <v>61</v>
      </c>
      <c r="W78" s="42">
        <v>-45</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7"/>
      <c r="B79" s="101"/>
      <c r="C79" s="126" t="s">
        <v>106</v>
      </c>
      <c r="D79" s="117"/>
      <c r="E79" s="38">
        <f>SUM(H79,J79,L79)</f>
        <v>152</v>
      </c>
      <c r="F79" s="39">
        <f>SUM(I79,K79,M79)</f>
        <v>18</v>
      </c>
      <c r="G79" s="111">
        <f>IF(E79-F79&gt;0,F79/(E79-F79),"-----")</f>
        <v>0.13432835820895522</v>
      </c>
      <c r="H79" s="41">
        <v>2</v>
      </c>
      <c r="I79" s="42">
        <v>-1</v>
      </c>
      <c r="J79" s="41">
        <v>2</v>
      </c>
      <c r="K79" s="42">
        <v>1</v>
      </c>
      <c r="L79" s="41">
        <v>148</v>
      </c>
      <c r="M79" s="42">
        <v>18</v>
      </c>
      <c r="N79" s="43">
        <v>2</v>
      </c>
      <c r="O79" s="39">
        <v>-1</v>
      </c>
      <c r="P79" s="111">
        <f>IF(N79-O79&gt;0,O79/(N79-O79),"-----")</f>
        <v>-0.33333333333333331</v>
      </c>
      <c r="Q79" s="38">
        <f>SUM(T79,V79)</f>
        <v>198</v>
      </c>
      <c r="R79" s="39">
        <f>SUM(U79,W79)</f>
        <v>28</v>
      </c>
      <c r="S79" s="111">
        <f>IF(Q79-R79&gt;0,R79/(Q79-R79),"-----")</f>
        <v>0.16470588235294117</v>
      </c>
      <c r="T79" s="41">
        <v>2</v>
      </c>
      <c r="U79" s="42">
        <v>1</v>
      </c>
      <c r="V79" s="41">
        <v>196</v>
      </c>
      <c r="W79" s="42">
        <v>27</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7"/>
      <c r="B80" s="101"/>
      <c r="C80" s="116"/>
      <c r="D80" s="117" t="s">
        <v>20</v>
      </c>
      <c r="E80" s="38">
        <f>SUM(E81:E87)</f>
        <v>384</v>
      </c>
      <c r="F80" s="39">
        <f>SUM(F81:F87)</f>
        <v>-5</v>
      </c>
      <c r="G80" s="111">
        <f t="shared" si="22"/>
        <v>-1.2853470437017995E-2</v>
      </c>
      <c r="H80" s="41">
        <f t="shared" ref="H80:O80" si="31">SUM(H81:H87)</f>
        <v>5</v>
      </c>
      <c r="I80" s="42">
        <f t="shared" si="31"/>
        <v>3</v>
      </c>
      <c r="J80" s="41">
        <f t="shared" si="31"/>
        <v>8</v>
      </c>
      <c r="K80" s="42">
        <f t="shared" si="31"/>
        <v>-2</v>
      </c>
      <c r="L80" s="112">
        <f t="shared" si="31"/>
        <v>371</v>
      </c>
      <c r="M80" s="42">
        <f t="shared" si="31"/>
        <v>-6</v>
      </c>
      <c r="N80" s="43">
        <f t="shared" si="31"/>
        <v>5</v>
      </c>
      <c r="O80" s="39">
        <f t="shared" si="31"/>
        <v>3</v>
      </c>
      <c r="P80" s="111">
        <f t="shared" si="23"/>
        <v>1.5</v>
      </c>
      <c r="Q80" s="43">
        <f>SUM(Q81:Q87)</f>
        <v>572</v>
      </c>
      <c r="R80" s="39">
        <f>SUM(R81:R87)</f>
        <v>-26</v>
      </c>
      <c r="S80" s="111">
        <f t="shared" si="24"/>
        <v>-4.3478260869565216E-2</v>
      </c>
      <c r="T80" s="112">
        <f>SUM(T81:T87)</f>
        <v>8</v>
      </c>
      <c r="U80" s="113">
        <f>SUM(U81:U87)</f>
        <v>-3</v>
      </c>
      <c r="V80" s="112">
        <f>SUM(V81:V87)</f>
        <v>564</v>
      </c>
      <c r="W80" s="113">
        <f>SUM(W81:W87)</f>
        <v>-23</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0" t="s">
        <v>107</v>
      </c>
      <c r="E81" s="63">
        <f t="shared" ref="E81:F86" si="32">SUM(H81,J81,L81)</f>
        <v>86</v>
      </c>
      <c r="F81" s="64">
        <f t="shared" si="32"/>
        <v>-8</v>
      </c>
      <c r="G81" s="65">
        <f t="shared" si="22"/>
        <v>-8.5106382978723402E-2</v>
      </c>
      <c r="H81" s="66">
        <v>2</v>
      </c>
      <c r="I81" s="67">
        <v>1</v>
      </c>
      <c r="J81" s="66">
        <v>1</v>
      </c>
      <c r="K81" s="67">
        <v>0</v>
      </c>
      <c r="L81" s="66">
        <v>83</v>
      </c>
      <c r="M81" s="67">
        <v>-9</v>
      </c>
      <c r="N81" s="68">
        <v>2</v>
      </c>
      <c r="O81" s="64">
        <v>1</v>
      </c>
      <c r="P81" s="65">
        <f t="shared" si="23"/>
        <v>1</v>
      </c>
      <c r="Q81" s="63">
        <f t="shared" ref="Q81:R86" si="33">SUM(T81,V81)</f>
        <v>148</v>
      </c>
      <c r="R81" s="64">
        <f t="shared" si="33"/>
        <v>6</v>
      </c>
      <c r="S81" s="65">
        <f t="shared" si="24"/>
        <v>4.2253521126760563E-2</v>
      </c>
      <c r="T81" s="69">
        <v>1</v>
      </c>
      <c r="U81" s="70">
        <v>-1</v>
      </c>
      <c r="V81" s="69">
        <v>147</v>
      </c>
      <c r="W81" s="70">
        <v>7</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2"/>
      <c r="B82" s="123"/>
      <c r="C82" s="51" t="s">
        <v>108</v>
      </c>
      <c r="D82" s="120" t="s">
        <v>109</v>
      </c>
      <c r="E82" s="63">
        <f t="shared" si="32"/>
        <v>28</v>
      </c>
      <c r="F82" s="64">
        <f t="shared" si="32"/>
        <v>3</v>
      </c>
      <c r="G82" s="65">
        <f t="shared" si="22"/>
        <v>0.12</v>
      </c>
      <c r="H82" s="66">
        <v>0</v>
      </c>
      <c r="I82" s="67">
        <v>0</v>
      </c>
      <c r="J82" s="66">
        <v>1</v>
      </c>
      <c r="K82" s="67">
        <v>-2</v>
      </c>
      <c r="L82" s="66">
        <v>27</v>
      </c>
      <c r="M82" s="67">
        <v>5</v>
      </c>
      <c r="N82" s="68">
        <v>0</v>
      </c>
      <c r="O82" s="64">
        <v>0</v>
      </c>
      <c r="P82" s="65" t="str">
        <f t="shared" si="23"/>
        <v>-----</v>
      </c>
      <c r="Q82" s="63">
        <f t="shared" si="33"/>
        <v>44</v>
      </c>
      <c r="R82" s="64">
        <f t="shared" si="33"/>
        <v>8</v>
      </c>
      <c r="S82" s="65">
        <f t="shared" si="24"/>
        <v>0.22222222222222221</v>
      </c>
      <c r="T82" s="69">
        <v>1</v>
      </c>
      <c r="U82" s="70">
        <v>-2</v>
      </c>
      <c r="V82" s="69">
        <v>43</v>
      </c>
      <c r="W82" s="70">
        <v>10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7"/>
      <c r="B83" s="101"/>
      <c r="C83" s="51"/>
      <c r="D83" s="120" t="s">
        <v>110</v>
      </c>
      <c r="E83" s="63">
        <f t="shared" si="32"/>
        <v>32</v>
      </c>
      <c r="F83" s="64">
        <f t="shared" si="32"/>
        <v>-15</v>
      </c>
      <c r="G83" s="65">
        <f t="shared" si="22"/>
        <v>-0.31914893617021278</v>
      </c>
      <c r="H83" s="66">
        <v>1</v>
      </c>
      <c r="I83" s="67">
        <v>1</v>
      </c>
      <c r="J83" s="66">
        <v>0</v>
      </c>
      <c r="K83" s="67">
        <v>0</v>
      </c>
      <c r="L83" s="66">
        <v>31</v>
      </c>
      <c r="M83" s="67">
        <v>-16</v>
      </c>
      <c r="N83" s="68">
        <v>1</v>
      </c>
      <c r="O83" s="64">
        <v>1</v>
      </c>
      <c r="P83" s="65" t="str">
        <f t="shared" si="23"/>
        <v>-----</v>
      </c>
      <c r="Q83" s="63">
        <f t="shared" si="33"/>
        <v>47</v>
      </c>
      <c r="R83" s="64">
        <f t="shared" si="33"/>
        <v>-36</v>
      </c>
      <c r="S83" s="65">
        <f t="shared" si="24"/>
        <v>-0.43373493975903615</v>
      </c>
      <c r="T83" s="69">
        <v>0</v>
      </c>
      <c r="U83" s="70">
        <v>0</v>
      </c>
      <c r="V83" s="69">
        <v>47</v>
      </c>
      <c r="W83" s="70">
        <v>-36</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7"/>
      <c r="B84" s="101"/>
      <c r="C84" s="51" t="s">
        <v>111</v>
      </c>
      <c r="D84" s="120" t="s">
        <v>112</v>
      </c>
      <c r="E84" s="63">
        <f t="shared" si="32"/>
        <v>97</v>
      </c>
      <c r="F84" s="64">
        <f t="shared" si="32"/>
        <v>1</v>
      </c>
      <c r="G84" s="65">
        <f t="shared" si="22"/>
        <v>1.0416666666666666E-2</v>
      </c>
      <c r="H84" s="66">
        <v>0</v>
      </c>
      <c r="I84" s="67">
        <v>0</v>
      </c>
      <c r="J84" s="66">
        <v>2</v>
      </c>
      <c r="K84" s="67">
        <v>2</v>
      </c>
      <c r="L84" s="66">
        <v>95</v>
      </c>
      <c r="M84" s="67">
        <v>-1</v>
      </c>
      <c r="N84" s="68">
        <v>0</v>
      </c>
      <c r="O84" s="64">
        <v>0</v>
      </c>
      <c r="P84" s="65" t="str">
        <f t="shared" si="23"/>
        <v>-----</v>
      </c>
      <c r="Q84" s="63">
        <f t="shared" si="33"/>
        <v>143</v>
      </c>
      <c r="R84" s="64">
        <f t="shared" si="33"/>
        <v>0</v>
      </c>
      <c r="S84" s="65">
        <f t="shared" si="24"/>
        <v>0</v>
      </c>
      <c r="T84" s="69">
        <v>2</v>
      </c>
      <c r="U84" s="70">
        <v>2</v>
      </c>
      <c r="V84" s="69">
        <v>141</v>
      </c>
      <c r="W84" s="70">
        <v>-2</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7"/>
      <c r="B85" s="101"/>
      <c r="C85" s="82"/>
      <c r="D85" s="120" t="s">
        <v>113</v>
      </c>
      <c r="E85" s="63">
        <f t="shared" si="32"/>
        <v>26</v>
      </c>
      <c r="F85" s="64">
        <f t="shared" si="32"/>
        <v>-4</v>
      </c>
      <c r="G85" s="65">
        <f t="shared" si="22"/>
        <v>-0.13333333333333333</v>
      </c>
      <c r="H85" s="66">
        <v>1</v>
      </c>
      <c r="I85" s="67">
        <v>1</v>
      </c>
      <c r="J85" s="66">
        <v>1</v>
      </c>
      <c r="K85" s="67">
        <v>1</v>
      </c>
      <c r="L85" s="66">
        <v>24</v>
      </c>
      <c r="M85" s="67">
        <v>-6</v>
      </c>
      <c r="N85" s="68">
        <v>1</v>
      </c>
      <c r="O85" s="64">
        <v>1</v>
      </c>
      <c r="P85" s="65" t="str">
        <f t="shared" si="23"/>
        <v>-----</v>
      </c>
      <c r="Q85" s="63">
        <f t="shared" si="33"/>
        <v>37</v>
      </c>
      <c r="R85" s="64">
        <f t="shared" si="33"/>
        <v>-12</v>
      </c>
      <c r="S85" s="65">
        <f t="shared" si="24"/>
        <v>-0.24489795918367346</v>
      </c>
      <c r="T85" s="69">
        <v>1</v>
      </c>
      <c r="U85" s="70">
        <v>1</v>
      </c>
      <c r="V85" s="69">
        <v>36</v>
      </c>
      <c r="W85" s="70">
        <v>-13</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7"/>
      <c r="B86" s="101"/>
      <c r="C86" s="51" t="s">
        <v>84</v>
      </c>
      <c r="D86" s="120" t="s">
        <v>114</v>
      </c>
      <c r="E86" s="63">
        <f t="shared" si="32"/>
        <v>3</v>
      </c>
      <c r="F86" s="64">
        <f t="shared" si="32"/>
        <v>-2</v>
      </c>
      <c r="G86" s="65">
        <f t="shared" si="22"/>
        <v>-0.4</v>
      </c>
      <c r="H86" s="66">
        <v>0</v>
      </c>
      <c r="I86" s="67">
        <v>0</v>
      </c>
      <c r="J86" s="66">
        <v>0</v>
      </c>
      <c r="K86" s="67">
        <v>-1</v>
      </c>
      <c r="L86" s="66">
        <v>3</v>
      </c>
      <c r="M86" s="67">
        <v>-1</v>
      </c>
      <c r="N86" s="68">
        <v>0</v>
      </c>
      <c r="O86" s="64">
        <v>0</v>
      </c>
      <c r="P86" s="65" t="str">
        <f t="shared" si="23"/>
        <v>-----</v>
      </c>
      <c r="Q86" s="63">
        <f t="shared" si="33"/>
        <v>4</v>
      </c>
      <c r="R86" s="64">
        <f t="shared" si="33"/>
        <v>-8</v>
      </c>
      <c r="S86" s="65">
        <f t="shared" si="24"/>
        <v>-0.66666666666666663</v>
      </c>
      <c r="T86" s="69">
        <v>0</v>
      </c>
      <c r="U86" s="70">
        <v>-1</v>
      </c>
      <c r="V86" s="69">
        <v>4</v>
      </c>
      <c r="W86" s="70">
        <v>-7</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7"/>
      <c r="B87" s="101"/>
      <c r="C87" s="128"/>
      <c r="D87" s="120" t="s">
        <v>115</v>
      </c>
      <c r="E87" s="63">
        <f>SUM(H87,J87,L87)</f>
        <v>112</v>
      </c>
      <c r="F87" s="64">
        <f>SUM(I87,K87,M87)</f>
        <v>20</v>
      </c>
      <c r="G87" s="65">
        <f>IF(E87-F87&gt;0,F87/(E87-F87),"-----")</f>
        <v>0.21739130434782608</v>
      </c>
      <c r="H87" s="66">
        <v>1</v>
      </c>
      <c r="I87" s="67">
        <v>0</v>
      </c>
      <c r="J87" s="66">
        <v>3</v>
      </c>
      <c r="K87" s="67">
        <v>-2</v>
      </c>
      <c r="L87" s="66">
        <v>108</v>
      </c>
      <c r="M87" s="67">
        <v>22</v>
      </c>
      <c r="N87" s="68">
        <v>1</v>
      </c>
      <c r="O87" s="64">
        <v>0</v>
      </c>
      <c r="P87" s="65">
        <f>IF(N87-O87&gt;0,O87/(N87-O87),"-----")</f>
        <v>0</v>
      </c>
      <c r="Q87" s="63">
        <f>SUM(T87,V87)</f>
        <v>149</v>
      </c>
      <c r="R87" s="64">
        <f>SUM(U87,W87)</f>
        <v>16</v>
      </c>
      <c r="S87" s="65">
        <f>IF(Q87-R87&gt;0,R87/(Q87-R87),"-----")</f>
        <v>0.12030075187969924</v>
      </c>
      <c r="T87" s="69">
        <v>3</v>
      </c>
      <c r="U87" s="70">
        <v>-2</v>
      </c>
      <c r="V87" s="69">
        <v>146</v>
      </c>
      <c r="W87" s="70">
        <v>18</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7"/>
      <c r="B88" s="101"/>
      <c r="C88" s="51" t="s">
        <v>116</v>
      </c>
      <c r="D88" s="117" t="s">
        <v>20</v>
      </c>
      <c r="E88" s="38">
        <f>SUM(E89:E90)</f>
        <v>466</v>
      </c>
      <c r="F88" s="110">
        <f>SUM(F89:F90)</f>
        <v>-78</v>
      </c>
      <c r="G88" s="111">
        <f t="shared" si="22"/>
        <v>-0.14338235294117646</v>
      </c>
      <c r="H88" s="41">
        <f t="shared" ref="H88:O88" si="34">SUM(H89:H90)</f>
        <v>2</v>
      </c>
      <c r="I88" s="42">
        <f t="shared" si="34"/>
        <v>0</v>
      </c>
      <c r="J88" s="41">
        <f t="shared" si="34"/>
        <v>16</v>
      </c>
      <c r="K88" s="42">
        <f t="shared" si="34"/>
        <v>-17</v>
      </c>
      <c r="L88" s="41">
        <f t="shared" si="34"/>
        <v>448</v>
      </c>
      <c r="M88" s="42">
        <f t="shared" si="34"/>
        <v>-61</v>
      </c>
      <c r="N88" s="43">
        <f t="shared" si="34"/>
        <v>2</v>
      </c>
      <c r="O88" s="39">
        <f t="shared" si="34"/>
        <v>0</v>
      </c>
      <c r="P88" s="111">
        <f t="shared" si="23"/>
        <v>0</v>
      </c>
      <c r="Q88" s="43">
        <f>SUM(Q89:Q90)</f>
        <v>631</v>
      </c>
      <c r="R88" s="110">
        <f>SUM(R89:R90)</f>
        <v>-152</v>
      </c>
      <c r="S88" s="111">
        <f t="shared" si="24"/>
        <v>-0.19412515964240101</v>
      </c>
      <c r="T88" s="41">
        <f>SUM(T89:T90)</f>
        <v>16</v>
      </c>
      <c r="U88" s="42">
        <f>SUM(U89:U90)</f>
        <v>-19</v>
      </c>
      <c r="V88" s="41">
        <f>SUM(V89:V90)</f>
        <v>615</v>
      </c>
      <c r="W88" s="42">
        <f>SUM(W89:W90)</f>
        <v>-133</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7"/>
      <c r="B89" s="101"/>
      <c r="C89" s="51" t="s">
        <v>117</v>
      </c>
      <c r="D89" s="120" t="s">
        <v>118</v>
      </c>
      <c r="E89" s="63">
        <f>SUM(H89,J89,L89)</f>
        <v>348</v>
      </c>
      <c r="F89" s="64">
        <f>SUM(I89,K89,M89)</f>
        <v>-42</v>
      </c>
      <c r="G89" s="65">
        <f t="shared" si="22"/>
        <v>-0.1076923076923077</v>
      </c>
      <c r="H89" s="66">
        <v>2</v>
      </c>
      <c r="I89" s="67">
        <v>0</v>
      </c>
      <c r="J89" s="66">
        <v>13</v>
      </c>
      <c r="K89" s="67">
        <v>-12</v>
      </c>
      <c r="L89" s="66">
        <v>333</v>
      </c>
      <c r="M89" s="67">
        <v>-30</v>
      </c>
      <c r="N89" s="68">
        <v>2</v>
      </c>
      <c r="O89" s="64">
        <v>0</v>
      </c>
      <c r="P89" s="65">
        <f t="shared" si="23"/>
        <v>0</v>
      </c>
      <c r="Q89" s="63">
        <f>SUM(T89,V89)</f>
        <v>448</v>
      </c>
      <c r="R89" s="64">
        <f>SUM(U89,W89)</f>
        <v>-107</v>
      </c>
      <c r="S89" s="65">
        <f t="shared" si="24"/>
        <v>-0.19279279279279279</v>
      </c>
      <c r="T89" s="69">
        <v>13</v>
      </c>
      <c r="U89" s="70">
        <v>-14</v>
      </c>
      <c r="V89" s="69">
        <v>435</v>
      </c>
      <c r="W89" s="70">
        <v>-93</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7"/>
      <c r="B90" s="101"/>
      <c r="C90" s="128" t="s">
        <v>84</v>
      </c>
      <c r="D90" s="120" t="s">
        <v>119</v>
      </c>
      <c r="E90" s="63">
        <f>SUM(H90,J90,L90)</f>
        <v>118</v>
      </c>
      <c r="F90" s="64">
        <f>SUM(I90,K90,M90)</f>
        <v>-36</v>
      </c>
      <c r="G90" s="65">
        <f t="shared" si="22"/>
        <v>-0.23376623376623376</v>
      </c>
      <c r="H90" s="66">
        <v>0</v>
      </c>
      <c r="I90" s="67">
        <v>0</v>
      </c>
      <c r="J90" s="66">
        <v>3</v>
      </c>
      <c r="K90" s="67">
        <v>-5</v>
      </c>
      <c r="L90" s="66">
        <v>115</v>
      </c>
      <c r="M90" s="67">
        <v>-31</v>
      </c>
      <c r="N90" s="68">
        <v>0</v>
      </c>
      <c r="O90" s="64">
        <v>0</v>
      </c>
      <c r="P90" s="65" t="str">
        <f t="shared" si="23"/>
        <v>-----</v>
      </c>
      <c r="Q90" s="63">
        <f>SUM(T90,V90)</f>
        <v>183</v>
      </c>
      <c r="R90" s="64">
        <f>SUM(U90,W90)</f>
        <v>-45</v>
      </c>
      <c r="S90" s="65">
        <f t="shared" si="24"/>
        <v>-0.19736842105263158</v>
      </c>
      <c r="T90" s="69">
        <v>3</v>
      </c>
      <c r="U90" s="70">
        <v>-5</v>
      </c>
      <c r="V90" s="69">
        <v>180</v>
      </c>
      <c r="W90" s="70">
        <v>-40</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7"/>
      <c r="B91" s="101"/>
      <c r="C91" s="129"/>
      <c r="D91" s="117" t="s">
        <v>20</v>
      </c>
      <c r="E91" s="38">
        <f>SUM(E92:E94)</f>
        <v>144</v>
      </c>
      <c r="F91" s="110">
        <f>SUM(F92:F94)</f>
        <v>-33</v>
      </c>
      <c r="G91" s="111">
        <f t="shared" si="22"/>
        <v>-0.1864406779661017</v>
      </c>
      <c r="H91" s="41">
        <f t="shared" ref="H91:O91" si="35">SUM(H92:H94)</f>
        <v>1</v>
      </c>
      <c r="I91" s="42">
        <f t="shared" si="35"/>
        <v>-2</v>
      </c>
      <c r="J91" s="41">
        <f t="shared" si="35"/>
        <v>4</v>
      </c>
      <c r="K91" s="42">
        <f t="shared" si="35"/>
        <v>-2</v>
      </c>
      <c r="L91" s="41">
        <f t="shared" si="35"/>
        <v>139</v>
      </c>
      <c r="M91" s="42">
        <f t="shared" si="35"/>
        <v>-29</v>
      </c>
      <c r="N91" s="43">
        <f t="shared" si="35"/>
        <v>1</v>
      </c>
      <c r="O91" s="39">
        <f t="shared" si="35"/>
        <v>-2</v>
      </c>
      <c r="P91" s="111">
        <f t="shared" si="23"/>
        <v>-0.66666666666666663</v>
      </c>
      <c r="Q91" s="43">
        <f>SUM(Q92:Q94)</f>
        <v>210</v>
      </c>
      <c r="R91" s="110">
        <f>SUM(R92:R94)</f>
        <v>-49</v>
      </c>
      <c r="S91" s="111">
        <f t="shared" si="24"/>
        <v>-0.1891891891891892</v>
      </c>
      <c r="T91" s="130">
        <f>SUM(T92:T94)</f>
        <v>4</v>
      </c>
      <c r="U91" s="42">
        <f>SUM(U92:U94)</f>
        <v>-3</v>
      </c>
      <c r="V91" s="130">
        <f>SUM(V92:V94)</f>
        <v>206</v>
      </c>
      <c r="W91" s="42">
        <f>SUM(W92:W94)</f>
        <v>-46</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7"/>
      <c r="B92" s="101"/>
      <c r="C92" s="51" t="s">
        <v>120</v>
      </c>
      <c r="D92" s="120" t="s">
        <v>121</v>
      </c>
      <c r="E92" s="63">
        <f t="shared" ref="E92:F94" si="36">SUM(H92,J92,L92)</f>
        <v>24</v>
      </c>
      <c r="F92" s="64">
        <f t="shared" si="36"/>
        <v>-5</v>
      </c>
      <c r="G92" s="65">
        <f t="shared" si="22"/>
        <v>-0.17241379310344829</v>
      </c>
      <c r="H92" s="66">
        <v>0</v>
      </c>
      <c r="I92" s="67">
        <v>0</v>
      </c>
      <c r="J92" s="66">
        <v>0</v>
      </c>
      <c r="K92" s="67">
        <v>0</v>
      </c>
      <c r="L92" s="66">
        <v>24</v>
      </c>
      <c r="M92" s="67">
        <v>-5</v>
      </c>
      <c r="N92" s="68">
        <v>0</v>
      </c>
      <c r="O92" s="64">
        <v>0</v>
      </c>
      <c r="P92" s="65" t="str">
        <f t="shared" si="23"/>
        <v>-----</v>
      </c>
      <c r="Q92" s="63">
        <f t="shared" ref="Q92:R94" si="37">SUM(T92,V92)</f>
        <v>37</v>
      </c>
      <c r="R92" s="64">
        <f t="shared" si="37"/>
        <v>-3</v>
      </c>
      <c r="S92" s="65">
        <f t="shared" si="24"/>
        <v>-7.4999999999999997E-2</v>
      </c>
      <c r="T92" s="69">
        <v>0</v>
      </c>
      <c r="U92" s="70">
        <v>0</v>
      </c>
      <c r="V92" s="69">
        <v>37</v>
      </c>
      <c r="W92" s="70">
        <v>-3</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7"/>
      <c r="B93" s="101"/>
      <c r="C93" s="51" t="s">
        <v>122</v>
      </c>
      <c r="D93" s="120" t="s">
        <v>123</v>
      </c>
      <c r="E93" s="63">
        <f t="shared" si="36"/>
        <v>26</v>
      </c>
      <c r="F93" s="64">
        <f t="shared" si="36"/>
        <v>-7</v>
      </c>
      <c r="G93" s="65">
        <f>IF(E93-F93&gt;0,F93/(E93-F93),"-----")</f>
        <v>-0.21212121212121213</v>
      </c>
      <c r="H93" s="66">
        <v>0</v>
      </c>
      <c r="I93" s="67">
        <v>-2</v>
      </c>
      <c r="J93" s="66">
        <v>2</v>
      </c>
      <c r="K93" s="67">
        <v>0</v>
      </c>
      <c r="L93" s="66">
        <v>24</v>
      </c>
      <c r="M93" s="67">
        <v>-5</v>
      </c>
      <c r="N93" s="68">
        <v>0</v>
      </c>
      <c r="O93" s="64">
        <v>-2</v>
      </c>
      <c r="P93" s="65">
        <f>IF(N93-O93&gt;0,O93/(N93-O93),"-----")</f>
        <v>-1</v>
      </c>
      <c r="Q93" s="63">
        <f t="shared" si="37"/>
        <v>35</v>
      </c>
      <c r="R93" s="64">
        <f t="shared" si="37"/>
        <v>-10</v>
      </c>
      <c r="S93" s="65">
        <f>IF(Q93-R93&gt;0,R93/(Q93-R93),"-----")</f>
        <v>-0.22222222222222221</v>
      </c>
      <c r="T93" s="69">
        <v>2</v>
      </c>
      <c r="U93" s="70">
        <v>0</v>
      </c>
      <c r="V93" s="69">
        <v>33</v>
      </c>
      <c r="W93" s="70">
        <v>-10</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1"/>
      <c r="B94" s="30"/>
      <c r="C94" s="128" t="s">
        <v>124</v>
      </c>
      <c r="D94" s="121" t="s">
        <v>125</v>
      </c>
      <c r="E94" s="73">
        <f t="shared" si="36"/>
        <v>94</v>
      </c>
      <c r="F94" s="74">
        <f t="shared" si="36"/>
        <v>-21</v>
      </c>
      <c r="G94" s="75">
        <f>IF(E94-F94&gt;0,F94/(E94-F94),"-----")</f>
        <v>-0.18260869565217391</v>
      </c>
      <c r="H94" s="76">
        <v>1</v>
      </c>
      <c r="I94" s="77">
        <v>0</v>
      </c>
      <c r="J94" s="76">
        <v>2</v>
      </c>
      <c r="K94" s="77">
        <v>-2</v>
      </c>
      <c r="L94" s="76">
        <v>91</v>
      </c>
      <c r="M94" s="77">
        <v>-19</v>
      </c>
      <c r="N94" s="78">
        <v>1</v>
      </c>
      <c r="O94" s="74">
        <v>0</v>
      </c>
      <c r="P94" s="75">
        <f>IF(N94-O94&gt;0,O94/(N94-O94),"-----")</f>
        <v>0</v>
      </c>
      <c r="Q94" s="73">
        <f t="shared" si="37"/>
        <v>138</v>
      </c>
      <c r="R94" s="74">
        <f t="shared" si="37"/>
        <v>-36</v>
      </c>
      <c r="S94" s="75">
        <f>IF(Q94-R94&gt;0,R94/(Q94-R94),"-----")</f>
        <v>-0.20689655172413793</v>
      </c>
      <c r="T94" s="79">
        <v>2</v>
      </c>
      <c r="U94" s="80">
        <v>-3</v>
      </c>
      <c r="V94" s="79">
        <v>136</v>
      </c>
      <c r="W94" s="80">
        <v>-33</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2">
        <f>A52</f>
        <v>0</v>
      </c>
      <c r="B95" s="13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2" t="str">
        <f>A53</f>
        <v>※　すべての事故とは、すべての事故件数と集計条件の対象当事者の死傷者数である。</v>
      </c>
      <c r="B96" s="13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2"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39370078740157483" right="0.19685039370078741" top="0.82677165354330717" bottom="0.39370078740157483" header="0.51181102362204722" footer="0.35433070866141736"/>
  <pageSetup paperSize="9" scale="83" orientation="landscape" horizontalDpi="300" verticalDpi="300" r:id="rId1"/>
  <headerFooter alignWithMargins="0">
    <oddHeader xml:space="preserve">&amp;C&amp;"ＭＳ 明朝,太字"&amp;12市区町村別（関連）交通事故発生状況表&amp;R&amp;"ＭＳ ゴシック,標準"&amp;9
表番号 1001-2
</oddHeader>
  </headerFooter>
  <rowBreaks count="1" manualBreakCount="1">
    <brk id="54" max="2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workbookViewId="0">
      <selection activeCell="O10" sqref="O10"/>
    </sheetView>
  </sheetViews>
  <sheetFormatPr defaultRowHeight="13.5" x14ac:dyDescent="0.15"/>
  <cols>
    <col min="1" max="3" width="2.625" style="2" customWidth="1"/>
    <col min="4" max="4" width="11.5" style="2" customWidth="1"/>
    <col min="5" max="23" width="7.75" style="2" customWidth="1"/>
    <col min="24" max="16384" width="9" style="2"/>
  </cols>
  <sheetData>
    <row r="1" spans="1:68" x14ac:dyDescent="0.15">
      <c r="A1" s="1" t="s">
        <v>221</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t="s">
        <v>222</v>
      </c>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6471</v>
      </c>
      <c r="F5" s="32">
        <f>SUM(F6:F7,F55)</f>
        <v>-360</v>
      </c>
      <c r="G5" s="33">
        <f t="shared" ref="G5:G68" si="0">IF(E5-F5&gt;0,F5/(E5-F5),"-----")</f>
        <v>-5.2700922266139656E-2</v>
      </c>
      <c r="H5" s="214">
        <f t="shared" ref="H5:O5" si="1">SUM(H6:H7,H55)</f>
        <v>31</v>
      </c>
      <c r="I5" s="35">
        <f t="shared" si="1"/>
        <v>-7</v>
      </c>
      <c r="J5" s="214">
        <f t="shared" si="1"/>
        <v>226</v>
      </c>
      <c r="K5" s="35">
        <f t="shared" si="1"/>
        <v>-14</v>
      </c>
      <c r="L5" s="214">
        <f t="shared" si="1"/>
        <v>6214</v>
      </c>
      <c r="M5" s="35">
        <f t="shared" si="1"/>
        <v>-339</v>
      </c>
      <c r="N5" s="36">
        <f t="shared" si="1"/>
        <v>31</v>
      </c>
      <c r="O5" s="32">
        <f t="shared" si="1"/>
        <v>-7</v>
      </c>
      <c r="P5" s="33">
        <f t="shared" ref="P5:P68" si="2">IF(N5-O5&gt;0,O5/(N5-O5),"-----")</f>
        <v>-0.18421052631578946</v>
      </c>
      <c r="Q5" s="36">
        <f t="shared" ref="Q5:R46" si="3">SUM(T5,V5)</f>
        <v>8349</v>
      </c>
      <c r="R5" s="32">
        <f>SUM(R6:R7,R55)</f>
        <v>-438</v>
      </c>
      <c r="S5" s="33">
        <f t="shared" ref="S5:S68" si="4">IF(Q5-R5&gt;0,R5/(Q5-R5),"-----")</f>
        <v>-4.9846363946739504E-2</v>
      </c>
      <c r="T5" s="214">
        <f>SUM(T6:T7,T55)</f>
        <v>242</v>
      </c>
      <c r="U5" s="35">
        <f>SUM(U6:U7,U55)</f>
        <v>-15</v>
      </c>
      <c r="V5" s="214">
        <f>SUM(V6:V7,V55)</f>
        <v>8107</v>
      </c>
      <c r="W5" s="35">
        <f>SUM(W6:W7,W55)</f>
        <v>-423</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30</v>
      </c>
      <c r="F6" s="39">
        <f>SUM(I6,K6,M6)</f>
        <v>-2</v>
      </c>
      <c r="G6" s="40">
        <f t="shared" si="0"/>
        <v>-6.25E-2</v>
      </c>
      <c r="H6" s="130">
        <v>0</v>
      </c>
      <c r="I6" s="42">
        <v>0</v>
      </c>
      <c r="J6" s="130">
        <v>2</v>
      </c>
      <c r="K6" s="42">
        <v>1</v>
      </c>
      <c r="L6" s="130">
        <v>28</v>
      </c>
      <c r="M6" s="42">
        <v>-3</v>
      </c>
      <c r="N6" s="43">
        <v>0</v>
      </c>
      <c r="O6" s="39">
        <v>0</v>
      </c>
      <c r="P6" s="40" t="str">
        <f t="shared" si="2"/>
        <v>-----</v>
      </c>
      <c r="Q6" s="43">
        <f t="shared" si="3"/>
        <v>71</v>
      </c>
      <c r="R6" s="39">
        <f>SUM(U6,W6)</f>
        <v>12</v>
      </c>
      <c r="S6" s="40">
        <f t="shared" si="4"/>
        <v>0.20338983050847459</v>
      </c>
      <c r="T6" s="130">
        <v>3</v>
      </c>
      <c r="U6" s="42">
        <v>1</v>
      </c>
      <c r="V6" s="130">
        <v>68</v>
      </c>
      <c r="W6" s="42">
        <v>11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5706</v>
      </c>
      <c r="F7" s="39">
        <f>SUM(F8,F25)</f>
        <v>-249</v>
      </c>
      <c r="G7" s="40">
        <f t="shared" si="0"/>
        <v>-4.1813602015113353E-2</v>
      </c>
      <c r="H7" s="215">
        <f t="shared" ref="H7:O7" si="5">SUM(H8,H25)</f>
        <v>26</v>
      </c>
      <c r="I7" s="47">
        <f t="shared" si="5"/>
        <v>-4</v>
      </c>
      <c r="J7" s="215">
        <f t="shared" si="5"/>
        <v>196</v>
      </c>
      <c r="K7" s="47">
        <f t="shared" si="5"/>
        <v>-6</v>
      </c>
      <c r="L7" s="215">
        <f t="shared" si="5"/>
        <v>5484</v>
      </c>
      <c r="M7" s="47">
        <f t="shared" si="5"/>
        <v>-239</v>
      </c>
      <c r="N7" s="48">
        <f t="shared" si="5"/>
        <v>26</v>
      </c>
      <c r="O7" s="39">
        <f t="shared" si="5"/>
        <v>-4</v>
      </c>
      <c r="P7" s="40">
        <f t="shared" si="2"/>
        <v>-0.13333333333333333</v>
      </c>
      <c r="Q7" s="48">
        <f t="shared" si="3"/>
        <v>7286</v>
      </c>
      <c r="R7" s="39">
        <f>SUM(R8,R25)</f>
        <v>-265</v>
      </c>
      <c r="S7" s="40">
        <f t="shared" si="4"/>
        <v>-3.509468944510661E-2</v>
      </c>
      <c r="T7" s="215">
        <f>SUM(T8,T25)</f>
        <v>209</v>
      </c>
      <c r="U7" s="47">
        <f>SUM(U8,U25)</f>
        <v>-7</v>
      </c>
      <c r="V7" s="215">
        <f>SUM(V8,V25)</f>
        <v>7077</v>
      </c>
      <c r="W7" s="47">
        <f>SUM(W8,W25)</f>
        <v>-258</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2997</v>
      </c>
      <c r="F8" s="39">
        <f>SUM(F9,F17)</f>
        <v>-89</v>
      </c>
      <c r="G8" s="40">
        <f t="shared" si="0"/>
        <v>-2.8839922229423203E-2</v>
      </c>
      <c r="H8" s="215">
        <f t="shared" ref="H8:O8" si="6">SUM(H9,H17)</f>
        <v>10</v>
      </c>
      <c r="I8" s="47">
        <f t="shared" si="6"/>
        <v>0</v>
      </c>
      <c r="J8" s="215">
        <f t="shared" si="6"/>
        <v>93</v>
      </c>
      <c r="K8" s="47">
        <f t="shared" si="6"/>
        <v>-3</v>
      </c>
      <c r="L8" s="215">
        <f t="shared" si="6"/>
        <v>2894</v>
      </c>
      <c r="M8" s="47">
        <f t="shared" si="6"/>
        <v>-86</v>
      </c>
      <c r="N8" s="48">
        <f t="shared" si="6"/>
        <v>10</v>
      </c>
      <c r="O8" s="39">
        <f t="shared" si="6"/>
        <v>0</v>
      </c>
      <c r="P8" s="40">
        <f t="shared" si="2"/>
        <v>0</v>
      </c>
      <c r="Q8" s="48">
        <f t="shared" si="3"/>
        <v>3765</v>
      </c>
      <c r="R8" s="39">
        <f>SUM(R9,R17)</f>
        <v>-24</v>
      </c>
      <c r="S8" s="40">
        <f t="shared" si="4"/>
        <v>-6.3341250989707044E-3</v>
      </c>
      <c r="T8" s="215">
        <f>SUM(T9,T17)</f>
        <v>101</v>
      </c>
      <c r="U8" s="47">
        <f>SUM(U9,U17)</f>
        <v>1</v>
      </c>
      <c r="V8" s="215">
        <f>SUM(V9,V17)</f>
        <v>3664</v>
      </c>
      <c r="W8" s="47">
        <f>SUM(W9,W17)</f>
        <v>-25</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1513</v>
      </c>
      <c r="F9" s="39">
        <f>SUM(F10:F16)</f>
        <v>85</v>
      </c>
      <c r="G9" s="40">
        <f t="shared" si="0"/>
        <v>5.9523809523809521E-2</v>
      </c>
      <c r="H9" s="215">
        <f t="shared" ref="H9:O9" si="7">SUM(H10:H16)</f>
        <v>6</v>
      </c>
      <c r="I9" s="47">
        <f t="shared" si="7"/>
        <v>3</v>
      </c>
      <c r="J9" s="215">
        <f t="shared" si="7"/>
        <v>49</v>
      </c>
      <c r="K9" s="47">
        <f t="shared" si="7"/>
        <v>0</v>
      </c>
      <c r="L9" s="215">
        <f t="shared" si="7"/>
        <v>1458</v>
      </c>
      <c r="M9" s="47">
        <f t="shared" si="7"/>
        <v>82</v>
      </c>
      <c r="N9" s="48">
        <f t="shared" si="7"/>
        <v>6</v>
      </c>
      <c r="O9" s="39">
        <f t="shared" si="7"/>
        <v>3</v>
      </c>
      <c r="P9" s="40">
        <f t="shared" si="2"/>
        <v>1</v>
      </c>
      <c r="Q9" s="48">
        <f t="shared" si="3"/>
        <v>1969</v>
      </c>
      <c r="R9" s="39">
        <f>SUM(R10:R16)</f>
        <v>131</v>
      </c>
      <c r="S9" s="40">
        <f t="shared" si="4"/>
        <v>7.1273122959738852E-2</v>
      </c>
      <c r="T9" s="215">
        <f>SUM(T10:T16)</f>
        <v>50</v>
      </c>
      <c r="U9" s="47">
        <f>SUM(U10:U16)</f>
        <v>0</v>
      </c>
      <c r="V9" s="215">
        <f>SUM(V10:V16)</f>
        <v>1919</v>
      </c>
      <c r="W9" s="47">
        <f>SUM(W10:W16)</f>
        <v>131</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123</v>
      </c>
      <c r="F10" s="55">
        <f t="shared" si="8"/>
        <v>8</v>
      </c>
      <c r="G10" s="56">
        <f t="shared" si="0"/>
        <v>6.9565217391304349E-2</v>
      </c>
      <c r="H10" s="216">
        <v>0</v>
      </c>
      <c r="I10" s="58">
        <v>0</v>
      </c>
      <c r="J10" s="216">
        <v>6</v>
      </c>
      <c r="K10" s="58">
        <v>1</v>
      </c>
      <c r="L10" s="216">
        <v>117</v>
      </c>
      <c r="M10" s="58">
        <v>7</v>
      </c>
      <c r="N10" s="59">
        <v>0</v>
      </c>
      <c r="O10" s="55">
        <v>0</v>
      </c>
      <c r="P10" s="56" t="str">
        <f t="shared" si="2"/>
        <v>-----</v>
      </c>
      <c r="Q10" s="59">
        <f t="shared" si="3"/>
        <v>155</v>
      </c>
      <c r="R10" s="55">
        <f t="shared" si="3"/>
        <v>6</v>
      </c>
      <c r="S10" s="56">
        <f t="shared" si="4"/>
        <v>4.0268456375838924E-2</v>
      </c>
      <c r="T10" s="217">
        <v>6</v>
      </c>
      <c r="U10" s="61">
        <v>1</v>
      </c>
      <c r="V10" s="217">
        <v>149</v>
      </c>
      <c r="W10" s="61">
        <v>5</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155</v>
      </c>
      <c r="C11" s="11" t="s">
        <v>23</v>
      </c>
      <c r="D11" s="62" t="s">
        <v>24</v>
      </c>
      <c r="E11" s="63">
        <f t="shared" si="8"/>
        <v>112</v>
      </c>
      <c r="F11" s="64">
        <f t="shared" si="8"/>
        <v>15</v>
      </c>
      <c r="G11" s="65">
        <f t="shared" si="0"/>
        <v>0.15463917525773196</v>
      </c>
      <c r="H11" s="218">
        <v>0</v>
      </c>
      <c r="I11" s="67">
        <v>-1</v>
      </c>
      <c r="J11" s="218">
        <v>6</v>
      </c>
      <c r="K11" s="67">
        <v>4</v>
      </c>
      <c r="L11" s="218">
        <v>106</v>
      </c>
      <c r="M11" s="67">
        <v>12</v>
      </c>
      <c r="N11" s="68">
        <v>0</v>
      </c>
      <c r="O11" s="64">
        <v>-1</v>
      </c>
      <c r="P11" s="65">
        <f t="shared" si="2"/>
        <v>-1</v>
      </c>
      <c r="Q11" s="68">
        <f t="shared" si="3"/>
        <v>150</v>
      </c>
      <c r="R11" s="64">
        <f t="shared" si="3"/>
        <v>22</v>
      </c>
      <c r="S11" s="65">
        <f t="shared" si="4"/>
        <v>0.171875</v>
      </c>
      <c r="T11" s="219">
        <v>6</v>
      </c>
      <c r="U11" s="70">
        <v>4</v>
      </c>
      <c r="V11" s="219">
        <v>144</v>
      </c>
      <c r="W11" s="70">
        <v>18</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73</v>
      </c>
      <c r="F12" s="64">
        <f t="shared" si="8"/>
        <v>9</v>
      </c>
      <c r="G12" s="65">
        <f t="shared" si="0"/>
        <v>0.140625</v>
      </c>
      <c r="H12" s="218">
        <v>0</v>
      </c>
      <c r="I12" s="67">
        <v>0</v>
      </c>
      <c r="J12" s="218">
        <v>3</v>
      </c>
      <c r="K12" s="67">
        <v>3</v>
      </c>
      <c r="L12" s="218">
        <v>70</v>
      </c>
      <c r="M12" s="67">
        <v>6</v>
      </c>
      <c r="N12" s="68">
        <v>0</v>
      </c>
      <c r="O12" s="64">
        <v>0</v>
      </c>
      <c r="P12" s="65" t="str">
        <f t="shared" si="2"/>
        <v>-----</v>
      </c>
      <c r="Q12" s="68">
        <f t="shared" si="3"/>
        <v>93</v>
      </c>
      <c r="R12" s="64">
        <f t="shared" si="3"/>
        <v>11</v>
      </c>
      <c r="S12" s="65">
        <f t="shared" si="4"/>
        <v>0.13414634146341464</v>
      </c>
      <c r="T12" s="219">
        <v>3</v>
      </c>
      <c r="U12" s="70">
        <v>3</v>
      </c>
      <c r="V12" s="219">
        <v>90</v>
      </c>
      <c r="W12" s="70">
        <v>8</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347</v>
      </c>
      <c r="F13" s="64">
        <f t="shared" si="8"/>
        <v>-38</v>
      </c>
      <c r="G13" s="65">
        <f t="shared" si="0"/>
        <v>-9.8701298701298706E-2</v>
      </c>
      <c r="H13" s="218">
        <v>1</v>
      </c>
      <c r="I13" s="67">
        <v>0</v>
      </c>
      <c r="J13" s="218">
        <v>11</v>
      </c>
      <c r="K13" s="67">
        <v>-1</v>
      </c>
      <c r="L13" s="218">
        <v>335</v>
      </c>
      <c r="M13" s="67">
        <v>-37</v>
      </c>
      <c r="N13" s="68">
        <v>1</v>
      </c>
      <c r="O13" s="64">
        <v>0</v>
      </c>
      <c r="P13" s="65">
        <f t="shared" si="2"/>
        <v>0</v>
      </c>
      <c r="Q13" s="68">
        <f t="shared" si="3"/>
        <v>449</v>
      </c>
      <c r="R13" s="64">
        <f t="shared" si="3"/>
        <v>-44</v>
      </c>
      <c r="S13" s="65">
        <f t="shared" si="4"/>
        <v>-8.9249492900608518E-2</v>
      </c>
      <c r="T13" s="219">
        <v>11</v>
      </c>
      <c r="U13" s="70">
        <v>-1</v>
      </c>
      <c r="V13" s="219">
        <v>438</v>
      </c>
      <c r="W13" s="70">
        <v>-43</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300</v>
      </c>
      <c r="F14" s="64">
        <f t="shared" si="8"/>
        <v>7</v>
      </c>
      <c r="G14" s="65">
        <f t="shared" si="0"/>
        <v>2.3890784982935155E-2</v>
      </c>
      <c r="H14" s="218">
        <v>1</v>
      </c>
      <c r="I14" s="67">
        <v>0</v>
      </c>
      <c r="J14" s="218">
        <v>12</v>
      </c>
      <c r="K14" s="67">
        <v>-6</v>
      </c>
      <c r="L14" s="218">
        <v>287</v>
      </c>
      <c r="M14" s="67">
        <v>13</v>
      </c>
      <c r="N14" s="68">
        <v>1</v>
      </c>
      <c r="O14" s="64">
        <v>0</v>
      </c>
      <c r="P14" s="65">
        <f t="shared" si="2"/>
        <v>0</v>
      </c>
      <c r="Q14" s="68">
        <f t="shared" si="3"/>
        <v>392</v>
      </c>
      <c r="R14" s="64">
        <f t="shared" si="3"/>
        <v>12</v>
      </c>
      <c r="S14" s="65">
        <f t="shared" si="4"/>
        <v>3.1578947368421054E-2</v>
      </c>
      <c r="T14" s="219">
        <v>13</v>
      </c>
      <c r="U14" s="70">
        <v>-5</v>
      </c>
      <c r="V14" s="219">
        <v>379</v>
      </c>
      <c r="W14" s="70">
        <v>17</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131</v>
      </c>
      <c r="F15" s="64">
        <f t="shared" si="8"/>
        <v>20</v>
      </c>
      <c r="G15" s="65">
        <f t="shared" si="0"/>
        <v>0.18018018018018017</v>
      </c>
      <c r="H15" s="218">
        <v>2</v>
      </c>
      <c r="I15" s="67">
        <v>2</v>
      </c>
      <c r="J15" s="218">
        <v>5</v>
      </c>
      <c r="K15" s="67">
        <v>3</v>
      </c>
      <c r="L15" s="218">
        <v>124</v>
      </c>
      <c r="M15" s="67">
        <v>15</v>
      </c>
      <c r="N15" s="68">
        <v>2</v>
      </c>
      <c r="O15" s="64">
        <v>2</v>
      </c>
      <c r="P15" s="65" t="str">
        <f t="shared" si="2"/>
        <v>-----</v>
      </c>
      <c r="Q15" s="68">
        <f t="shared" si="3"/>
        <v>157</v>
      </c>
      <c r="R15" s="64">
        <f t="shared" si="3"/>
        <v>26</v>
      </c>
      <c r="S15" s="65">
        <f t="shared" si="4"/>
        <v>0.19847328244274809</v>
      </c>
      <c r="T15" s="219">
        <v>5</v>
      </c>
      <c r="U15" s="70">
        <v>3</v>
      </c>
      <c r="V15" s="219">
        <v>152</v>
      </c>
      <c r="W15" s="70">
        <v>23</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427</v>
      </c>
      <c r="F16" s="74">
        <f t="shared" si="8"/>
        <v>64</v>
      </c>
      <c r="G16" s="75">
        <f t="shared" si="0"/>
        <v>0.17630853994490359</v>
      </c>
      <c r="H16" s="220">
        <v>2</v>
      </c>
      <c r="I16" s="77">
        <v>2</v>
      </c>
      <c r="J16" s="220">
        <v>6</v>
      </c>
      <c r="K16" s="77">
        <v>-4</v>
      </c>
      <c r="L16" s="220">
        <v>419</v>
      </c>
      <c r="M16" s="77">
        <v>66</v>
      </c>
      <c r="N16" s="78">
        <v>2</v>
      </c>
      <c r="O16" s="74">
        <v>2</v>
      </c>
      <c r="P16" s="75" t="str">
        <f t="shared" si="2"/>
        <v>-----</v>
      </c>
      <c r="Q16" s="78">
        <f t="shared" si="3"/>
        <v>573</v>
      </c>
      <c r="R16" s="74">
        <f t="shared" si="3"/>
        <v>98</v>
      </c>
      <c r="S16" s="75">
        <f t="shared" si="4"/>
        <v>0.2063157894736842</v>
      </c>
      <c r="T16" s="221">
        <v>6</v>
      </c>
      <c r="U16" s="80">
        <v>-5</v>
      </c>
      <c r="V16" s="221">
        <v>567</v>
      </c>
      <c r="W16" s="80">
        <v>103</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1484</v>
      </c>
      <c r="F17" s="39">
        <f>SUM(F18:F24)</f>
        <v>-174</v>
      </c>
      <c r="G17" s="40">
        <f t="shared" si="0"/>
        <v>-0.10494571773220748</v>
      </c>
      <c r="H17" s="215">
        <f t="shared" ref="H17:O17" si="9">SUM(H18:H24)</f>
        <v>4</v>
      </c>
      <c r="I17" s="47">
        <f t="shared" si="9"/>
        <v>-3</v>
      </c>
      <c r="J17" s="215">
        <f t="shared" si="9"/>
        <v>44</v>
      </c>
      <c r="K17" s="47">
        <f t="shared" si="9"/>
        <v>-3</v>
      </c>
      <c r="L17" s="215">
        <f t="shared" si="9"/>
        <v>1436</v>
      </c>
      <c r="M17" s="47">
        <f t="shared" si="9"/>
        <v>-168</v>
      </c>
      <c r="N17" s="48">
        <f t="shared" si="9"/>
        <v>4</v>
      </c>
      <c r="O17" s="39">
        <f t="shared" si="9"/>
        <v>-3</v>
      </c>
      <c r="P17" s="40">
        <f t="shared" si="2"/>
        <v>-0.42857142857142855</v>
      </c>
      <c r="Q17" s="48">
        <f t="shared" si="3"/>
        <v>1796</v>
      </c>
      <c r="R17" s="81">
        <f>SUM(R18:R24)</f>
        <v>-155</v>
      </c>
      <c r="S17" s="40">
        <f t="shared" si="4"/>
        <v>-7.9446437724243979E-2</v>
      </c>
      <c r="T17" s="215">
        <f>SUM(T18:T24)</f>
        <v>51</v>
      </c>
      <c r="U17" s="47">
        <f>SUM(U18:U24)</f>
        <v>1</v>
      </c>
      <c r="V17" s="215">
        <f>SUM(V18:V24)</f>
        <v>1745</v>
      </c>
      <c r="W17" s="47">
        <f>SUM(W18:W24)</f>
        <v>-156</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128</v>
      </c>
      <c r="E18" s="54">
        <f t="shared" ref="E18:F24" si="10">SUM(H18,J18,L18)</f>
        <v>238</v>
      </c>
      <c r="F18" s="55">
        <f t="shared" si="10"/>
        <v>-68</v>
      </c>
      <c r="G18" s="56">
        <f t="shared" si="0"/>
        <v>-0.22222222222222221</v>
      </c>
      <c r="H18" s="216">
        <v>2</v>
      </c>
      <c r="I18" s="58">
        <v>0</v>
      </c>
      <c r="J18" s="216">
        <v>15</v>
      </c>
      <c r="K18" s="58">
        <v>4</v>
      </c>
      <c r="L18" s="216">
        <v>221</v>
      </c>
      <c r="M18" s="58">
        <v>-72</v>
      </c>
      <c r="N18" s="59">
        <v>2</v>
      </c>
      <c r="O18" s="55">
        <v>0</v>
      </c>
      <c r="P18" s="56">
        <f t="shared" si="2"/>
        <v>0</v>
      </c>
      <c r="Q18" s="54">
        <f t="shared" si="3"/>
        <v>285</v>
      </c>
      <c r="R18" s="55">
        <f t="shared" si="3"/>
        <v>-82</v>
      </c>
      <c r="S18" s="56">
        <f t="shared" si="4"/>
        <v>-0.22343324250681199</v>
      </c>
      <c r="T18" s="217">
        <v>19</v>
      </c>
      <c r="U18" s="61">
        <v>8</v>
      </c>
      <c r="V18" s="217">
        <v>266</v>
      </c>
      <c r="W18" s="61">
        <v>-90</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312</v>
      </c>
      <c r="F19" s="64">
        <f t="shared" si="10"/>
        <v>-70</v>
      </c>
      <c r="G19" s="65">
        <f t="shared" si="0"/>
        <v>-0.18324607329842932</v>
      </c>
      <c r="H19" s="218">
        <v>0</v>
      </c>
      <c r="I19" s="67">
        <v>-1</v>
      </c>
      <c r="J19" s="218">
        <v>10</v>
      </c>
      <c r="K19" s="67">
        <v>3</v>
      </c>
      <c r="L19" s="218">
        <v>302</v>
      </c>
      <c r="M19" s="67">
        <v>-72</v>
      </c>
      <c r="N19" s="68">
        <v>0</v>
      </c>
      <c r="O19" s="64">
        <v>-1</v>
      </c>
      <c r="P19" s="65">
        <f t="shared" si="2"/>
        <v>-1</v>
      </c>
      <c r="Q19" s="63">
        <f t="shared" si="3"/>
        <v>395</v>
      </c>
      <c r="R19" s="64">
        <f t="shared" si="3"/>
        <v>-57</v>
      </c>
      <c r="S19" s="65">
        <f t="shared" si="4"/>
        <v>-0.12610619469026549</v>
      </c>
      <c r="T19" s="219">
        <v>13</v>
      </c>
      <c r="U19" s="70">
        <v>6</v>
      </c>
      <c r="V19" s="219">
        <v>382</v>
      </c>
      <c r="W19" s="70">
        <v>-63</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220</v>
      </c>
      <c r="F20" s="64">
        <f t="shared" si="10"/>
        <v>-14</v>
      </c>
      <c r="G20" s="65">
        <f t="shared" si="0"/>
        <v>-5.9829059829059832E-2</v>
      </c>
      <c r="H20" s="218">
        <v>1</v>
      </c>
      <c r="I20" s="67">
        <v>0</v>
      </c>
      <c r="J20" s="218">
        <v>4</v>
      </c>
      <c r="K20" s="67">
        <v>-1</v>
      </c>
      <c r="L20" s="218">
        <v>215</v>
      </c>
      <c r="M20" s="67">
        <v>-13</v>
      </c>
      <c r="N20" s="68">
        <v>1</v>
      </c>
      <c r="O20" s="64">
        <v>0</v>
      </c>
      <c r="P20" s="65">
        <f t="shared" si="2"/>
        <v>0</v>
      </c>
      <c r="Q20" s="63">
        <f t="shared" si="3"/>
        <v>257</v>
      </c>
      <c r="R20" s="64">
        <f t="shared" si="3"/>
        <v>-22</v>
      </c>
      <c r="S20" s="65">
        <f t="shared" si="4"/>
        <v>-7.8853046594982074E-2</v>
      </c>
      <c r="T20" s="219">
        <v>4</v>
      </c>
      <c r="U20" s="70">
        <v>-1</v>
      </c>
      <c r="V20" s="219">
        <v>253</v>
      </c>
      <c r="W20" s="70">
        <v>-21</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223</v>
      </c>
      <c r="E21" s="63">
        <f t="shared" si="10"/>
        <v>236</v>
      </c>
      <c r="F21" s="64">
        <f t="shared" si="10"/>
        <v>15</v>
      </c>
      <c r="G21" s="65">
        <f t="shared" si="0"/>
        <v>6.7873303167420809E-2</v>
      </c>
      <c r="H21" s="218">
        <v>0</v>
      </c>
      <c r="I21" s="67">
        <v>-1</v>
      </c>
      <c r="J21" s="218">
        <v>2</v>
      </c>
      <c r="K21" s="67">
        <v>-8</v>
      </c>
      <c r="L21" s="218">
        <v>234</v>
      </c>
      <c r="M21" s="67">
        <v>24</v>
      </c>
      <c r="N21" s="68">
        <v>0</v>
      </c>
      <c r="O21" s="64">
        <v>-1</v>
      </c>
      <c r="P21" s="65">
        <f t="shared" si="2"/>
        <v>-1</v>
      </c>
      <c r="Q21" s="63">
        <f t="shared" si="3"/>
        <v>268</v>
      </c>
      <c r="R21" s="64">
        <f t="shared" si="3"/>
        <v>8</v>
      </c>
      <c r="S21" s="65">
        <f t="shared" si="4"/>
        <v>3.0769230769230771E-2</v>
      </c>
      <c r="T21" s="219">
        <v>2</v>
      </c>
      <c r="U21" s="70">
        <v>-11</v>
      </c>
      <c r="V21" s="219">
        <v>266</v>
      </c>
      <c r="W21" s="70">
        <v>19</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130</v>
      </c>
      <c r="E22" s="63">
        <f t="shared" si="10"/>
        <v>196</v>
      </c>
      <c r="F22" s="64">
        <f t="shared" si="10"/>
        <v>-22</v>
      </c>
      <c r="G22" s="65">
        <f t="shared" si="0"/>
        <v>-0.10091743119266056</v>
      </c>
      <c r="H22" s="218">
        <v>0</v>
      </c>
      <c r="I22" s="67">
        <v>-2</v>
      </c>
      <c r="J22" s="218">
        <v>5</v>
      </c>
      <c r="K22" s="67">
        <v>-4</v>
      </c>
      <c r="L22" s="218">
        <v>191</v>
      </c>
      <c r="M22" s="67">
        <v>-16</v>
      </c>
      <c r="N22" s="68">
        <v>0</v>
      </c>
      <c r="O22" s="64">
        <v>-2</v>
      </c>
      <c r="P22" s="65">
        <f t="shared" si="2"/>
        <v>-1</v>
      </c>
      <c r="Q22" s="63">
        <f t="shared" si="3"/>
        <v>254</v>
      </c>
      <c r="R22" s="64">
        <f t="shared" si="3"/>
        <v>8</v>
      </c>
      <c r="S22" s="65">
        <f t="shared" si="4"/>
        <v>3.2520325203252036E-2</v>
      </c>
      <c r="T22" s="219">
        <v>5</v>
      </c>
      <c r="U22" s="70">
        <v>-4</v>
      </c>
      <c r="V22" s="219">
        <v>249</v>
      </c>
      <c r="W22" s="70">
        <v>12</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105</v>
      </c>
      <c r="F23" s="64">
        <f t="shared" si="10"/>
        <v>6</v>
      </c>
      <c r="G23" s="65">
        <f t="shared" si="0"/>
        <v>6.0606060606060608E-2</v>
      </c>
      <c r="H23" s="218">
        <v>0</v>
      </c>
      <c r="I23" s="67">
        <v>0</v>
      </c>
      <c r="J23" s="218">
        <v>7</v>
      </c>
      <c r="K23" s="67">
        <v>6</v>
      </c>
      <c r="L23" s="218">
        <v>98</v>
      </c>
      <c r="M23" s="67">
        <v>0</v>
      </c>
      <c r="N23" s="68">
        <v>0</v>
      </c>
      <c r="O23" s="64">
        <v>0</v>
      </c>
      <c r="P23" s="65" t="str">
        <f t="shared" si="2"/>
        <v>-----</v>
      </c>
      <c r="Q23" s="63">
        <f t="shared" si="3"/>
        <v>134</v>
      </c>
      <c r="R23" s="64">
        <f t="shared" si="3"/>
        <v>20</v>
      </c>
      <c r="S23" s="65">
        <f t="shared" si="4"/>
        <v>0.17543859649122806</v>
      </c>
      <c r="T23" s="219">
        <v>7</v>
      </c>
      <c r="U23" s="70">
        <v>6</v>
      </c>
      <c r="V23" s="219">
        <v>127</v>
      </c>
      <c r="W23" s="70">
        <v>14</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177</v>
      </c>
      <c r="F24" s="74">
        <f t="shared" si="10"/>
        <v>-21</v>
      </c>
      <c r="G24" s="75">
        <f t="shared" si="0"/>
        <v>-0.10606060606060606</v>
      </c>
      <c r="H24" s="220">
        <v>1</v>
      </c>
      <c r="I24" s="77">
        <v>1</v>
      </c>
      <c r="J24" s="220">
        <v>1</v>
      </c>
      <c r="K24" s="77">
        <v>-3</v>
      </c>
      <c r="L24" s="220">
        <v>175</v>
      </c>
      <c r="M24" s="77">
        <v>-19</v>
      </c>
      <c r="N24" s="78">
        <v>1</v>
      </c>
      <c r="O24" s="74">
        <v>1</v>
      </c>
      <c r="P24" s="75" t="str">
        <f t="shared" si="2"/>
        <v>-----</v>
      </c>
      <c r="Q24" s="73">
        <f t="shared" si="3"/>
        <v>203</v>
      </c>
      <c r="R24" s="74">
        <f t="shared" si="3"/>
        <v>-30</v>
      </c>
      <c r="S24" s="75">
        <f t="shared" si="4"/>
        <v>-0.12875536480686695</v>
      </c>
      <c r="T24" s="221">
        <v>1</v>
      </c>
      <c r="U24" s="80">
        <v>-3</v>
      </c>
      <c r="V24" s="221">
        <v>202</v>
      </c>
      <c r="W24" s="80">
        <v>-27</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2709</v>
      </c>
      <c r="F25" s="39">
        <f>SUM(F26:F52)</f>
        <v>-160</v>
      </c>
      <c r="G25" s="40">
        <f t="shared" si="0"/>
        <v>-5.5768560474032766E-2</v>
      </c>
      <c r="H25" s="215">
        <f t="shared" ref="H25:O25" si="11">SUM(H26:H52)</f>
        <v>16</v>
      </c>
      <c r="I25" s="47">
        <f t="shared" si="11"/>
        <v>-4</v>
      </c>
      <c r="J25" s="215">
        <f t="shared" si="11"/>
        <v>103</v>
      </c>
      <c r="K25" s="47">
        <f t="shared" si="11"/>
        <v>-3</v>
      </c>
      <c r="L25" s="215">
        <f t="shared" si="11"/>
        <v>2590</v>
      </c>
      <c r="M25" s="47">
        <f t="shared" si="11"/>
        <v>-153</v>
      </c>
      <c r="N25" s="48">
        <f t="shared" si="11"/>
        <v>16</v>
      </c>
      <c r="O25" s="39">
        <f t="shared" si="11"/>
        <v>-4</v>
      </c>
      <c r="P25" s="40">
        <f>IF(N25-O25&gt;0,O25/(N25-O25),"-----")</f>
        <v>-0.2</v>
      </c>
      <c r="Q25" s="48">
        <f t="shared" si="3"/>
        <v>3521</v>
      </c>
      <c r="R25" s="81">
        <f>SUM(R26:R52)</f>
        <v>-241</v>
      </c>
      <c r="S25" s="40">
        <f t="shared" si="4"/>
        <v>-6.4061669324827222E-2</v>
      </c>
      <c r="T25" s="215">
        <f>SUM(T26:T52)</f>
        <v>108</v>
      </c>
      <c r="U25" s="47">
        <f>SUM(U26:U52)</f>
        <v>-8</v>
      </c>
      <c r="V25" s="215">
        <f>SUM(V26:V52)</f>
        <v>3413</v>
      </c>
      <c r="W25" s="47">
        <f>SUM(W26:W52)</f>
        <v>-233</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190</v>
      </c>
      <c r="F26" s="55">
        <f t="shared" si="12"/>
        <v>48</v>
      </c>
      <c r="G26" s="56">
        <f t="shared" si="0"/>
        <v>0.3380281690140845</v>
      </c>
      <c r="H26" s="216">
        <v>2</v>
      </c>
      <c r="I26" s="58">
        <v>0</v>
      </c>
      <c r="J26" s="216">
        <v>13</v>
      </c>
      <c r="K26" s="58">
        <v>5</v>
      </c>
      <c r="L26" s="216">
        <v>175</v>
      </c>
      <c r="M26" s="58">
        <v>43</v>
      </c>
      <c r="N26" s="59">
        <v>2</v>
      </c>
      <c r="O26" s="55">
        <v>0</v>
      </c>
      <c r="P26" s="56">
        <f t="shared" si="2"/>
        <v>0</v>
      </c>
      <c r="Q26" s="54">
        <f t="shared" si="3"/>
        <v>238</v>
      </c>
      <c r="R26" s="55">
        <f t="shared" si="3"/>
        <v>63</v>
      </c>
      <c r="S26" s="56">
        <f t="shared" si="4"/>
        <v>0.36</v>
      </c>
      <c r="T26" s="217">
        <v>13</v>
      </c>
      <c r="U26" s="61">
        <v>5</v>
      </c>
      <c r="V26" s="217">
        <v>225</v>
      </c>
      <c r="W26" s="61">
        <v>58</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433</v>
      </c>
      <c r="F27" s="64">
        <f t="shared" si="12"/>
        <v>-41</v>
      </c>
      <c r="G27" s="84">
        <f t="shared" si="0"/>
        <v>-8.6497890295358648E-2</v>
      </c>
      <c r="H27" s="222">
        <v>1</v>
      </c>
      <c r="I27" s="86">
        <v>-1</v>
      </c>
      <c r="J27" s="222">
        <v>3</v>
      </c>
      <c r="K27" s="86">
        <v>-4</v>
      </c>
      <c r="L27" s="222">
        <v>429</v>
      </c>
      <c r="M27" s="86">
        <v>-36</v>
      </c>
      <c r="N27" s="87">
        <v>1</v>
      </c>
      <c r="O27" s="88">
        <v>-1</v>
      </c>
      <c r="P27" s="84">
        <f t="shared" si="2"/>
        <v>-0.5</v>
      </c>
      <c r="Q27" s="63">
        <f t="shared" si="3"/>
        <v>573</v>
      </c>
      <c r="R27" s="64">
        <f t="shared" si="3"/>
        <v>-30</v>
      </c>
      <c r="S27" s="84">
        <f t="shared" si="4"/>
        <v>-4.975124378109453E-2</v>
      </c>
      <c r="T27" s="223">
        <v>3</v>
      </c>
      <c r="U27" s="90">
        <v>-5</v>
      </c>
      <c r="V27" s="223">
        <v>570</v>
      </c>
      <c r="W27" s="90">
        <v>-25</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90</v>
      </c>
      <c r="F28" s="64">
        <f t="shared" si="12"/>
        <v>-36</v>
      </c>
      <c r="G28" s="84">
        <f t="shared" si="0"/>
        <v>-0.2857142857142857</v>
      </c>
      <c r="H28" s="222">
        <v>0</v>
      </c>
      <c r="I28" s="86">
        <v>0</v>
      </c>
      <c r="J28" s="222">
        <v>3</v>
      </c>
      <c r="K28" s="86">
        <v>1</v>
      </c>
      <c r="L28" s="222">
        <v>87</v>
      </c>
      <c r="M28" s="86">
        <v>-37</v>
      </c>
      <c r="N28" s="87">
        <v>0</v>
      </c>
      <c r="O28" s="88">
        <v>0</v>
      </c>
      <c r="P28" s="84" t="str">
        <f t="shared" si="2"/>
        <v>-----</v>
      </c>
      <c r="Q28" s="63">
        <f t="shared" si="3"/>
        <v>132</v>
      </c>
      <c r="R28" s="64">
        <f t="shared" si="3"/>
        <v>-42</v>
      </c>
      <c r="S28" s="84">
        <f t="shared" si="4"/>
        <v>-0.2413793103448276</v>
      </c>
      <c r="T28" s="223">
        <v>3</v>
      </c>
      <c r="U28" s="90">
        <v>1</v>
      </c>
      <c r="V28" s="223">
        <v>129</v>
      </c>
      <c r="W28" s="90">
        <v>-43</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215</v>
      </c>
      <c r="F29" s="64">
        <f t="shared" si="12"/>
        <v>-19</v>
      </c>
      <c r="G29" s="84">
        <f t="shared" si="0"/>
        <v>-8.11965811965812E-2</v>
      </c>
      <c r="H29" s="222">
        <v>0</v>
      </c>
      <c r="I29" s="86">
        <v>-2</v>
      </c>
      <c r="J29" s="222">
        <v>10</v>
      </c>
      <c r="K29" s="86">
        <v>1</v>
      </c>
      <c r="L29" s="222">
        <v>205</v>
      </c>
      <c r="M29" s="86">
        <v>-18</v>
      </c>
      <c r="N29" s="87">
        <v>0</v>
      </c>
      <c r="O29" s="88">
        <v>-2</v>
      </c>
      <c r="P29" s="84">
        <f t="shared" si="2"/>
        <v>-1</v>
      </c>
      <c r="Q29" s="63">
        <f t="shared" si="3"/>
        <v>285</v>
      </c>
      <c r="R29" s="64">
        <f t="shared" si="3"/>
        <v>-44</v>
      </c>
      <c r="S29" s="84">
        <f t="shared" si="4"/>
        <v>-0.1337386018237082</v>
      </c>
      <c r="T29" s="223">
        <v>11</v>
      </c>
      <c r="U29" s="90">
        <v>-1</v>
      </c>
      <c r="V29" s="223">
        <v>274</v>
      </c>
      <c r="W29" s="90">
        <v>-43</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80</v>
      </c>
      <c r="F30" s="64">
        <f t="shared" si="12"/>
        <v>-11</v>
      </c>
      <c r="G30" s="84">
        <f t="shared" si="0"/>
        <v>-0.12087912087912088</v>
      </c>
      <c r="H30" s="222">
        <v>0</v>
      </c>
      <c r="I30" s="86">
        <v>0</v>
      </c>
      <c r="J30" s="222">
        <v>4</v>
      </c>
      <c r="K30" s="86">
        <v>1</v>
      </c>
      <c r="L30" s="222">
        <v>76</v>
      </c>
      <c r="M30" s="86">
        <v>-12</v>
      </c>
      <c r="N30" s="87">
        <v>0</v>
      </c>
      <c r="O30" s="88">
        <v>0</v>
      </c>
      <c r="P30" s="84" t="str">
        <f t="shared" si="2"/>
        <v>-----</v>
      </c>
      <c r="Q30" s="63">
        <f t="shared" si="3"/>
        <v>116</v>
      </c>
      <c r="R30" s="64">
        <f t="shared" si="3"/>
        <v>-5</v>
      </c>
      <c r="S30" s="84">
        <f t="shared" si="4"/>
        <v>-4.1322314049586778E-2</v>
      </c>
      <c r="T30" s="223">
        <v>5</v>
      </c>
      <c r="U30" s="90">
        <v>2</v>
      </c>
      <c r="V30" s="223">
        <v>111</v>
      </c>
      <c r="W30" s="90">
        <v>-7</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107</v>
      </c>
      <c r="F31" s="64">
        <f t="shared" si="12"/>
        <v>-1</v>
      </c>
      <c r="G31" s="84">
        <f t="shared" si="0"/>
        <v>-9.2592592592592587E-3</v>
      </c>
      <c r="H31" s="222">
        <v>1</v>
      </c>
      <c r="I31" s="86">
        <v>1</v>
      </c>
      <c r="J31" s="222">
        <v>4</v>
      </c>
      <c r="K31" s="86">
        <v>-1</v>
      </c>
      <c r="L31" s="222">
        <v>102</v>
      </c>
      <c r="M31" s="86">
        <v>-1</v>
      </c>
      <c r="N31" s="87">
        <v>1</v>
      </c>
      <c r="O31" s="88">
        <v>1</v>
      </c>
      <c r="P31" s="84" t="str">
        <f t="shared" si="2"/>
        <v>-----</v>
      </c>
      <c r="Q31" s="63">
        <f t="shared" si="3"/>
        <v>131</v>
      </c>
      <c r="R31" s="64">
        <f t="shared" si="3"/>
        <v>-10</v>
      </c>
      <c r="S31" s="84">
        <f t="shared" si="4"/>
        <v>-7.0921985815602842E-2</v>
      </c>
      <c r="T31" s="223">
        <v>4</v>
      </c>
      <c r="U31" s="90">
        <v>-1</v>
      </c>
      <c r="V31" s="223">
        <v>127</v>
      </c>
      <c r="W31" s="90">
        <v>-9</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95</v>
      </c>
      <c r="F32" s="64">
        <f t="shared" si="12"/>
        <v>-6</v>
      </c>
      <c r="G32" s="84">
        <f t="shared" si="0"/>
        <v>-5.9405940594059403E-2</v>
      </c>
      <c r="H32" s="222">
        <v>1</v>
      </c>
      <c r="I32" s="86">
        <v>-2</v>
      </c>
      <c r="J32" s="222">
        <v>7</v>
      </c>
      <c r="K32" s="86">
        <v>-1</v>
      </c>
      <c r="L32" s="222">
        <v>87</v>
      </c>
      <c r="M32" s="86">
        <v>-3</v>
      </c>
      <c r="N32" s="87">
        <v>1</v>
      </c>
      <c r="O32" s="88">
        <v>-2</v>
      </c>
      <c r="P32" s="84">
        <f t="shared" si="2"/>
        <v>-0.66666666666666663</v>
      </c>
      <c r="Q32" s="63">
        <f t="shared" si="3"/>
        <v>124</v>
      </c>
      <c r="R32" s="64">
        <f t="shared" si="3"/>
        <v>-5</v>
      </c>
      <c r="S32" s="84">
        <f t="shared" si="4"/>
        <v>-3.875968992248062E-2</v>
      </c>
      <c r="T32" s="223">
        <v>7</v>
      </c>
      <c r="U32" s="90">
        <v>-1</v>
      </c>
      <c r="V32" s="223">
        <v>117</v>
      </c>
      <c r="W32" s="90">
        <v>-4</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80</v>
      </c>
      <c r="F33" s="64">
        <f t="shared" si="12"/>
        <v>-6</v>
      </c>
      <c r="G33" s="84">
        <f t="shared" si="0"/>
        <v>-6.9767441860465115E-2</v>
      </c>
      <c r="H33" s="222">
        <v>1</v>
      </c>
      <c r="I33" s="86">
        <v>0</v>
      </c>
      <c r="J33" s="222">
        <v>2</v>
      </c>
      <c r="K33" s="86">
        <v>0</v>
      </c>
      <c r="L33" s="222">
        <v>77</v>
      </c>
      <c r="M33" s="86">
        <v>-6</v>
      </c>
      <c r="N33" s="87">
        <v>1</v>
      </c>
      <c r="O33" s="88">
        <v>0</v>
      </c>
      <c r="P33" s="84">
        <f t="shared" si="2"/>
        <v>0</v>
      </c>
      <c r="Q33" s="63">
        <f t="shared" si="3"/>
        <v>104</v>
      </c>
      <c r="R33" s="64">
        <f t="shared" si="3"/>
        <v>-19</v>
      </c>
      <c r="S33" s="84">
        <f t="shared" si="4"/>
        <v>-0.15447154471544716</v>
      </c>
      <c r="T33" s="223">
        <v>2</v>
      </c>
      <c r="U33" s="90">
        <v>0</v>
      </c>
      <c r="V33" s="223">
        <v>102</v>
      </c>
      <c r="W33" s="90">
        <v>-19</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56</v>
      </c>
      <c r="F34" s="64">
        <f t="shared" si="12"/>
        <v>3</v>
      </c>
      <c r="G34" s="84">
        <f t="shared" si="0"/>
        <v>5.6603773584905662E-2</v>
      </c>
      <c r="H34" s="222">
        <v>0</v>
      </c>
      <c r="I34" s="86">
        <v>0</v>
      </c>
      <c r="J34" s="222">
        <v>3</v>
      </c>
      <c r="K34" s="86">
        <v>3</v>
      </c>
      <c r="L34" s="222">
        <v>53</v>
      </c>
      <c r="M34" s="86">
        <v>0</v>
      </c>
      <c r="N34" s="87">
        <v>0</v>
      </c>
      <c r="O34" s="88">
        <v>0</v>
      </c>
      <c r="P34" s="84" t="str">
        <f t="shared" si="2"/>
        <v>-----</v>
      </c>
      <c r="Q34" s="63">
        <f t="shared" si="3"/>
        <v>75</v>
      </c>
      <c r="R34" s="64">
        <f t="shared" si="3"/>
        <v>7</v>
      </c>
      <c r="S34" s="84">
        <f t="shared" si="4"/>
        <v>0.10294117647058823</v>
      </c>
      <c r="T34" s="223">
        <v>3</v>
      </c>
      <c r="U34" s="90">
        <v>3</v>
      </c>
      <c r="V34" s="223">
        <v>72</v>
      </c>
      <c r="W34" s="90">
        <v>4</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113</v>
      </c>
      <c r="F35" s="64">
        <f t="shared" si="12"/>
        <v>-15</v>
      </c>
      <c r="G35" s="84">
        <f t="shared" si="0"/>
        <v>-0.1171875</v>
      </c>
      <c r="H35" s="222">
        <v>1</v>
      </c>
      <c r="I35" s="86">
        <v>1</v>
      </c>
      <c r="J35" s="222">
        <v>6</v>
      </c>
      <c r="K35" s="86">
        <v>-1</v>
      </c>
      <c r="L35" s="222">
        <v>106</v>
      </c>
      <c r="M35" s="86">
        <v>-15</v>
      </c>
      <c r="N35" s="87">
        <v>1</v>
      </c>
      <c r="O35" s="88">
        <v>1</v>
      </c>
      <c r="P35" s="84" t="str">
        <f t="shared" si="2"/>
        <v>-----</v>
      </c>
      <c r="Q35" s="63">
        <f t="shared" si="3"/>
        <v>136</v>
      </c>
      <c r="R35" s="64">
        <f t="shared" si="3"/>
        <v>-35</v>
      </c>
      <c r="S35" s="84">
        <f t="shared" si="4"/>
        <v>-0.2046783625730994</v>
      </c>
      <c r="T35" s="223">
        <v>6</v>
      </c>
      <c r="U35" s="90">
        <v>-1</v>
      </c>
      <c r="V35" s="223">
        <v>130</v>
      </c>
      <c r="W35" s="90">
        <v>-34</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38</v>
      </c>
      <c r="F36" s="64">
        <f t="shared" si="12"/>
        <v>4</v>
      </c>
      <c r="G36" s="84">
        <f t="shared" si="0"/>
        <v>0.11764705882352941</v>
      </c>
      <c r="H36" s="222">
        <v>0</v>
      </c>
      <c r="I36" s="86">
        <v>0</v>
      </c>
      <c r="J36" s="222">
        <v>3</v>
      </c>
      <c r="K36" s="86">
        <v>1</v>
      </c>
      <c r="L36" s="222">
        <v>35</v>
      </c>
      <c r="M36" s="86">
        <v>3</v>
      </c>
      <c r="N36" s="87">
        <v>0</v>
      </c>
      <c r="O36" s="88">
        <v>0</v>
      </c>
      <c r="P36" s="84" t="str">
        <f t="shared" si="2"/>
        <v>-----</v>
      </c>
      <c r="Q36" s="63">
        <f t="shared" si="3"/>
        <v>50</v>
      </c>
      <c r="R36" s="64">
        <f t="shared" si="3"/>
        <v>6</v>
      </c>
      <c r="S36" s="84">
        <f t="shared" si="4"/>
        <v>0.13636363636363635</v>
      </c>
      <c r="T36" s="223">
        <v>3</v>
      </c>
      <c r="U36" s="90">
        <v>1</v>
      </c>
      <c r="V36" s="223">
        <v>47</v>
      </c>
      <c r="W36" s="90">
        <v>5</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48</v>
      </c>
      <c r="F37" s="64">
        <f t="shared" si="12"/>
        <v>-21</v>
      </c>
      <c r="G37" s="84">
        <f t="shared" si="0"/>
        <v>-0.30434782608695654</v>
      </c>
      <c r="H37" s="222">
        <v>3</v>
      </c>
      <c r="I37" s="86">
        <v>3</v>
      </c>
      <c r="J37" s="222">
        <v>0</v>
      </c>
      <c r="K37" s="86">
        <v>-1</v>
      </c>
      <c r="L37" s="222">
        <v>45</v>
      </c>
      <c r="M37" s="86">
        <v>-23</v>
      </c>
      <c r="N37" s="87">
        <v>3</v>
      </c>
      <c r="O37" s="88">
        <v>3</v>
      </c>
      <c r="P37" s="84" t="str">
        <f t="shared" si="2"/>
        <v>-----</v>
      </c>
      <c r="Q37" s="63">
        <f t="shared" si="3"/>
        <v>61</v>
      </c>
      <c r="R37" s="64">
        <f t="shared" si="3"/>
        <v>-30</v>
      </c>
      <c r="S37" s="84">
        <f t="shared" si="4"/>
        <v>-0.32967032967032966</v>
      </c>
      <c r="T37" s="223">
        <v>0</v>
      </c>
      <c r="U37" s="90">
        <v>-1</v>
      </c>
      <c r="V37" s="223">
        <v>61</v>
      </c>
      <c r="W37" s="90">
        <v>-29</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53</v>
      </c>
      <c r="F38" s="64">
        <f t="shared" si="12"/>
        <v>4</v>
      </c>
      <c r="G38" s="84">
        <f t="shared" si="0"/>
        <v>8.1632653061224483E-2</v>
      </c>
      <c r="H38" s="222">
        <v>0</v>
      </c>
      <c r="I38" s="86">
        <v>-1</v>
      </c>
      <c r="J38" s="222">
        <v>3</v>
      </c>
      <c r="K38" s="86">
        <v>0</v>
      </c>
      <c r="L38" s="222">
        <v>50</v>
      </c>
      <c r="M38" s="86">
        <v>5</v>
      </c>
      <c r="N38" s="87">
        <v>0</v>
      </c>
      <c r="O38" s="88">
        <v>-1</v>
      </c>
      <c r="P38" s="84">
        <f t="shared" si="2"/>
        <v>-1</v>
      </c>
      <c r="Q38" s="63">
        <f t="shared" si="3"/>
        <v>65</v>
      </c>
      <c r="R38" s="64">
        <f t="shared" si="3"/>
        <v>8</v>
      </c>
      <c r="S38" s="84">
        <f t="shared" si="4"/>
        <v>0.14035087719298245</v>
      </c>
      <c r="T38" s="223">
        <v>3</v>
      </c>
      <c r="U38" s="90">
        <v>0</v>
      </c>
      <c r="V38" s="223">
        <v>62</v>
      </c>
      <c r="W38" s="90">
        <v>8</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134</v>
      </c>
      <c r="F39" s="64">
        <f t="shared" si="12"/>
        <v>1</v>
      </c>
      <c r="G39" s="84">
        <f t="shared" si="0"/>
        <v>7.5187969924812026E-3</v>
      </c>
      <c r="H39" s="222">
        <v>1</v>
      </c>
      <c r="I39" s="86">
        <v>-2</v>
      </c>
      <c r="J39" s="222">
        <v>6</v>
      </c>
      <c r="K39" s="86">
        <v>-4</v>
      </c>
      <c r="L39" s="222">
        <v>127</v>
      </c>
      <c r="M39" s="86">
        <v>7</v>
      </c>
      <c r="N39" s="87">
        <v>1</v>
      </c>
      <c r="O39" s="88">
        <v>-2</v>
      </c>
      <c r="P39" s="84">
        <f t="shared" si="2"/>
        <v>-0.66666666666666663</v>
      </c>
      <c r="Q39" s="63">
        <f t="shared" si="3"/>
        <v>166</v>
      </c>
      <c r="R39" s="64">
        <f t="shared" si="3"/>
        <v>-19</v>
      </c>
      <c r="S39" s="84">
        <f t="shared" si="4"/>
        <v>-0.10270270270270271</v>
      </c>
      <c r="T39" s="223">
        <v>6</v>
      </c>
      <c r="U39" s="90">
        <v>-5</v>
      </c>
      <c r="V39" s="223">
        <v>160</v>
      </c>
      <c r="W39" s="90">
        <v>-14</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121</v>
      </c>
      <c r="F40" s="64">
        <f t="shared" si="12"/>
        <v>-23</v>
      </c>
      <c r="G40" s="84">
        <f t="shared" si="0"/>
        <v>-0.15972222222222221</v>
      </c>
      <c r="H40" s="222">
        <v>1</v>
      </c>
      <c r="I40" s="86">
        <v>1</v>
      </c>
      <c r="J40" s="222">
        <v>2</v>
      </c>
      <c r="K40" s="86">
        <v>-6</v>
      </c>
      <c r="L40" s="222">
        <v>118</v>
      </c>
      <c r="M40" s="86">
        <v>-18</v>
      </c>
      <c r="N40" s="87">
        <v>1</v>
      </c>
      <c r="O40" s="88">
        <v>1</v>
      </c>
      <c r="P40" s="84" t="str">
        <f t="shared" si="2"/>
        <v>-----</v>
      </c>
      <c r="Q40" s="63">
        <f t="shared" si="3"/>
        <v>148</v>
      </c>
      <c r="R40" s="64">
        <f t="shared" si="3"/>
        <v>-16</v>
      </c>
      <c r="S40" s="84">
        <f t="shared" si="4"/>
        <v>-9.7560975609756101E-2</v>
      </c>
      <c r="T40" s="223">
        <v>2</v>
      </c>
      <c r="U40" s="90">
        <v>-6</v>
      </c>
      <c r="V40" s="223">
        <v>146</v>
      </c>
      <c r="W40" s="90">
        <v>-10</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84</v>
      </c>
      <c r="F41" s="64">
        <f t="shared" si="12"/>
        <v>-4</v>
      </c>
      <c r="G41" s="84">
        <f t="shared" si="0"/>
        <v>-4.5454545454545456E-2</v>
      </c>
      <c r="H41" s="222">
        <v>0</v>
      </c>
      <c r="I41" s="86">
        <v>-1</v>
      </c>
      <c r="J41" s="222">
        <v>0</v>
      </c>
      <c r="K41" s="86">
        <v>0</v>
      </c>
      <c r="L41" s="222">
        <v>84</v>
      </c>
      <c r="M41" s="86">
        <v>-3</v>
      </c>
      <c r="N41" s="87">
        <v>0</v>
      </c>
      <c r="O41" s="88">
        <v>-1</v>
      </c>
      <c r="P41" s="84">
        <f t="shared" si="2"/>
        <v>-1</v>
      </c>
      <c r="Q41" s="63">
        <f t="shared" si="3"/>
        <v>102</v>
      </c>
      <c r="R41" s="64">
        <f t="shared" si="3"/>
        <v>-11</v>
      </c>
      <c r="S41" s="84">
        <f t="shared" si="4"/>
        <v>-9.7345132743362831E-2</v>
      </c>
      <c r="T41" s="223">
        <v>0</v>
      </c>
      <c r="U41" s="90">
        <v>0</v>
      </c>
      <c r="V41" s="223">
        <v>102</v>
      </c>
      <c r="W41" s="90">
        <v>-11</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97</v>
      </c>
      <c r="F42" s="64">
        <f t="shared" si="12"/>
        <v>-16</v>
      </c>
      <c r="G42" s="84">
        <f t="shared" si="0"/>
        <v>-0.1415929203539823</v>
      </c>
      <c r="H42" s="222">
        <v>0</v>
      </c>
      <c r="I42" s="86">
        <v>0</v>
      </c>
      <c r="J42" s="222">
        <v>2</v>
      </c>
      <c r="K42" s="86">
        <v>-2</v>
      </c>
      <c r="L42" s="222">
        <v>95</v>
      </c>
      <c r="M42" s="86">
        <v>-14</v>
      </c>
      <c r="N42" s="87">
        <v>0</v>
      </c>
      <c r="O42" s="88">
        <v>0</v>
      </c>
      <c r="P42" s="84" t="str">
        <f t="shared" si="2"/>
        <v>-----</v>
      </c>
      <c r="Q42" s="63">
        <f t="shared" si="3"/>
        <v>122</v>
      </c>
      <c r="R42" s="64">
        <f t="shared" si="3"/>
        <v>-16</v>
      </c>
      <c r="S42" s="84">
        <f t="shared" si="4"/>
        <v>-0.11594202898550725</v>
      </c>
      <c r="T42" s="223">
        <v>4</v>
      </c>
      <c r="U42" s="90">
        <v>0</v>
      </c>
      <c r="V42" s="223">
        <v>118</v>
      </c>
      <c r="W42" s="90">
        <v>-16</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111</v>
      </c>
      <c r="F43" s="64">
        <f t="shared" si="12"/>
        <v>20</v>
      </c>
      <c r="G43" s="84">
        <f t="shared" si="0"/>
        <v>0.21978021978021978</v>
      </c>
      <c r="H43" s="222">
        <v>0</v>
      </c>
      <c r="I43" s="86">
        <v>0</v>
      </c>
      <c r="J43" s="222">
        <v>4</v>
      </c>
      <c r="K43" s="86">
        <v>0</v>
      </c>
      <c r="L43" s="222">
        <v>107</v>
      </c>
      <c r="M43" s="86">
        <v>20</v>
      </c>
      <c r="N43" s="87">
        <v>0</v>
      </c>
      <c r="O43" s="88">
        <v>0</v>
      </c>
      <c r="P43" s="84" t="str">
        <f t="shared" si="2"/>
        <v>-----</v>
      </c>
      <c r="Q43" s="63">
        <f t="shared" si="3"/>
        <v>144</v>
      </c>
      <c r="R43" s="64">
        <f t="shared" si="3"/>
        <v>31</v>
      </c>
      <c r="S43" s="84">
        <f t="shared" si="4"/>
        <v>0.27433628318584069</v>
      </c>
      <c r="T43" s="223">
        <v>4</v>
      </c>
      <c r="U43" s="90">
        <v>0</v>
      </c>
      <c r="V43" s="223">
        <v>140</v>
      </c>
      <c r="W43" s="90">
        <v>31</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70</v>
      </c>
      <c r="F44" s="64">
        <f t="shared" si="12"/>
        <v>-20</v>
      </c>
      <c r="G44" s="84">
        <f t="shared" si="0"/>
        <v>-0.22222222222222221</v>
      </c>
      <c r="H44" s="222">
        <v>0</v>
      </c>
      <c r="I44" s="86">
        <v>0</v>
      </c>
      <c r="J44" s="222">
        <v>2</v>
      </c>
      <c r="K44" s="86">
        <v>-2</v>
      </c>
      <c r="L44" s="222">
        <v>68</v>
      </c>
      <c r="M44" s="86">
        <v>-18</v>
      </c>
      <c r="N44" s="87">
        <v>0</v>
      </c>
      <c r="O44" s="88">
        <v>0</v>
      </c>
      <c r="P44" s="84" t="str">
        <f t="shared" si="2"/>
        <v>-----</v>
      </c>
      <c r="Q44" s="63">
        <f t="shared" si="3"/>
        <v>88</v>
      </c>
      <c r="R44" s="64">
        <f t="shared" si="3"/>
        <v>-39</v>
      </c>
      <c r="S44" s="84">
        <f t="shared" si="4"/>
        <v>-0.30708661417322836</v>
      </c>
      <c r="T44" s="223">
        <v>2</v>
      </c>
      <c r="U44" s="90">
        <v>-2</v>
      </c>
      <c r="V44" s="223">
        <v>86</v>
      </c>
      <c r="W44" s="90">
        <v>-37</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69</v>
      </c>
      <c r="F45" s="64">
        <f t="shared" si="12"/>
        <v>-6</v>
      </c>
      <c r="G45" s="93">
        <f t="shared" si="0"/>
        <v>-0.08</v>
      </c>
      <c r="H45" s="224">
        <v>0</v>
      </c>
      <c r="I45" s="95">
        <v>0</v>
      </c>
      <c r="J45" s="224">
        <v>2</v>
      </c>
      <c r="K45" s="95">
        <v>0</v>
      </c>
      <c r="L45" s="224">
        <v>67</v>
      </c>
      <c r="M45" s="95">
        <v>-6</v>
      </c>
      <c r="N45" s="96">
        <v>0</v>
      </c>
      <c r="O45" s="97">
        <v>0</v>
      </c>
      <c r="P45" s="93" t="str">
        <f t="shared" si="2"/>
        <v>-----</v>
      </c>
      <c r="Q45" s="63">
        <f t="shared" si="3"/>
        <v>106</v>
      </c>
      <c r="R45" s="64">
        <f t="shared" si="3"/>
        <v>8</v>
      </c>
      <c r="S45" s="93">
        <f t="shared" si="4"/>
        <v>8.1632653061224483E-2</v>
      </c>
      <c r="T45" s="225">
        <v>2</v>
      </c>
      <c r="U45" s="99">
        <v>0</v>
      </c>
      <c r="V45" s="225">
        <v>104</v>
      </c>
      <c r="W45" s="99">
        <v>8</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42</v>
      </c>
      <c r="F46" s="97">
        <f t="shared" si="12"/>
        <v>-6</v>
      </c>
      <c r="G46" s="93">
        <f t="shared" si="0"/>
        <v>-0.125</v>
      </c>
      <c r="H46" s="224">
        <v>2</v>
      </c>
      <c r="I46" s="95">
        <v>1</v>
      </c>
      <c r="J46" s="224">
        <v>2</v>
      </c>
      <c r="K46" s="95">
        <v>-1</v>
      </c>
      <c r="L46" s="224">
        <v>38</v>
      </c>
      <c r="M46" s="95">
        <v>-6</v>
      </c>
      <c r="N46" s="96">
        <v>2</v>
      </c>
      <c r="O46" s="97">
        <v>1</v>
      </c>
      <c r="P46" s="93">
        <f t="shared" si="2"/>
        <v>1</v>
      </c>
      <c r="Q46" s="100">
        <f t="shared" si="3"/>
        <v>52</v>
      </c>
      <c r="R46" s="97">
        <f t="shared" si="3"/>
        <v>-21</v>
      </c>
      <c r="S46" s="93">
        <f t="shared" si="4"/>
        <v>-0.28767123287671231</v>
      </c>
      <c r="T46" s="225">
        <v>2</v>
      </c>
      <c r="U46" s="99">
        <v>-4</v>
      </c>
      <c r="V46" s="225">
        <v>50</v>
      </c>
      <c r="W46" s="99">
        <v>-17</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26</v>
      </c>
      <c r="F47" s="64">
        <f t="shared" si="13"/>
        <v>-2</v>
      </c>
      <c r="G47" s="65">
        <f t="shared" si="0"/>
        <v>-7.1428571428571425E-2</v>
      </c>
      <c r="H47" s="218">
        <v>0</v>
      </c>
      <c r="I47" s="67">
        <v>-1</v>
      </c>
      <c r="J47" s="218">
        <v>2</v>
      </c>
      <c r="K47" s="67">
        <v>2</v>
      </c>
      <c r="L47" s="218">
        <v>24</v>
      </c>
      <c r="M47" s="67">
        <v>-3</v>
      </c>
      <c r="N47" s="68">
        <v>0</v>
      </c>
      <c r="O47" s="64">
        <v>-1</v>
      </c>
      <c r="P47" s="65">
        <f t="shared" si="2"/>
        <v>-1</v>
      </c>
      <c r="Q47" s="63">
        <f t="shared" ref="Q47:R51" si="14">SUM(T47,V47)</f>
        <v>31</v>
      </c>
      <c r="R47" s="64">
        <f t="shared" si="14"/>
        <v>-10</v>
      </c>
      <c r="S47" s="65">
        <f t="shared" si="4"/>
        <v>-0.24390243902439024</v>
      </c>
      <c r="T47" s="219">
        <v>2</v>
      </c>
      <c r="U47" s="70">
        <v>2</v>
      </c>
      <c r="V47" s="219">
        <v>29</v>
      </c>
      <c r="W47" s="70">
        <v>-12</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41</v>
      </c>
      <c r="F48" s="64">
        <f t="shared" si="13"/>
        <v>-3</v>
      </c>
      <c r="G48" s="65">
        <f t="shared" si="0"/>
        <v>-6.8181818181818177E-2</v>
      </c>
      <c r="H48" s="218">
        <v>0</v>
      </c>
      <c r="I48" s="67">
        <v>-1</v>
      </c>
      <c r="J48" s="218">
        <v>5</v>
      </c>
      <c r="K48" s="67">
        <v>2</v>
      </c>
      <c r="L48" s="218">
        <v>36</v>
      </c>
      <c r="M48" s="67">
        <v>-4</v>
      </c>
      <c r="N48" s="68">
        <v>0</v>
      </c>
      <c r="O48" s="64">
        <v>-1</v>
      </c>
      <c r="P48" s="65">
        <f t="shared" si="2"/>
        <v>-1</v>
      </c>
      <c r="Q48" s="63">
        <f t="shared" si="14"/>
        <v>58</v>
      </c>
      <c r="R48" s="64">
        <f t="shared" si="14"/>
        <v>5</v>
      </c>
      <c r="S48" s="65">
        <f t="shared" si="4"/>
        <v>9.4339622641509441E-2</v>
      </c>
      <c r="T48" s="219">
        <v>5</v>
      </c>
      <c r="U48" s="70">
        <v>2</v>
      </c>
      <c r="V48" s="219">
        <v>53</v>
      </c>
      <c r="W48" s="70">
        <v>3</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 t="shared" si="13"/>
        <v>81</v>
      </c>
      <c r="F49" s="64">
        <f t="shared" si="13"/>
        <v>7</v>
      </c>
      <c r="G49" s="65">
        <f t="shared" si="0"/>
        <v>9.45945945945946E-2</v>
      </c>
      <c r="H49" s="218">
        <v>0</v>
      </c>
      <c r="I49" s="67">
        <v>-1</v>
      </c>
      <c r="J49" s="218">
        <v>6</v>
      </c>
      <c r="K49" s="67">
        <v>2</v>
      </c>
      <c r="L49" s="218">
        <v>75</v>
      </c>
      <c r="M49" s="67">
        <v>6</v>
      </c>
      <c r="N49" s="68">
        <v>0</v>
      </c>
      <c r="O49" s="64">
        <v>-1</v>
      </c>
      <c r="P49" s="65">
        <f t="shared" si="2"/>
        <v>-1</v>
      </c>
      <c r="Q49" s="63">
        <f t="shared" si="14"/>
        <v>99</v>
      </c>
      <c r="R49" s="64">
        <f t="shared" si="14"/>
        <v>0</v>
      </c>
      <c r="S49" s="65">
        <f t="shared" si="4"/>
        <v>0</v>
      </c>
      <c r="T49" s="219">
        <v>6</v>
      </c>
      <c r="U49" s="70">
        <v>2</v>
      </c>
      <c r="V49" s="219">
        <v>93</v>
      </c>
      <c r="W49" s="70">
        <v>-2</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 t="shared" si="13"/>
        <v>62</v>
      </c>
      <c r="F50" s="64">
        <f t="shared" si="13"/>
        <v>2</v>
      </c>
      <c r="G50" s="65">
        <f t="shared" si="0"/>
        <v>3.3333333333333333E-2</v>
      </c>
      <c r="H50" s="218">
        <v>2</v>
      </c>
      <c r="I50" s="67">
        <v>2</v>
      </c>
      <c r="J50" s="218">
        <v>3</v>
      </c>
      <c r="K50" s="67">
        <v>1</v>
      </c>
      <c r="L50" s="218">
        <v>57</v>
      </c>
      <c r="M50" s="67">
        <v>-1</v>
      </c>
      <c r="N50" s="68">
        <v>2</v>
      </c>
      <c r="O50" s="64">
        <v>2</v>
      </c>
      <c r="P50" s="65" t="str">
        <f t="shared" si="2"/>
        <v>-----</v>
      </c>
      <c r="Q50" s="63">
        <f t="shared" si="14"/>
        <v>88</v>
      </c>
      <c r="R50" s="64">
        <f t="shared" si="14"/>
        <v>9</v>
      </c>
      <c r="S50" s="65">
        <f t="shared" si="4"/>
        <v>0.11392405063291139</v>
      </c>
      <c r="T50" s="219">
        <v>4</v>
      </c>
      <c r="U50" s="70">
        <v>2</v>
      </c>
      <c r="V50" s="219">
        <v>84</v>
      </c>
      <c r="W50" s="70">
        <v>7</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96</v>
      </c>
      <c r="F51" s="64">
        <f t="shared" si="13"/>
        <v>-30</v>
      </c>
      <c r="G51" s="65">
        <f t="shared" si="0"/>
        <v>-0.23809523809523808</v>
      </c>
      <c r="H51" s="218">
        <v>0</v>
      </c>
      <c r="I51" s="67">
        <v>-1</v>
      </c>
      <c r="J51" s="218">
        <v>3</v>
      </c>
      <c r="K51" s="67">
        <v>-2</v>
      </c>
      <c r="L51" s="218">
        <v>93</v>
      </c>
      <c r="M51" s="67">
        <v>-27</v>
      </c>
      <c r="N51" s="68">
        <v>0</v>
      </c>
      <c r="O51" s="64">
        <v>-1</v>
      </c>
      <c r="P51" s="65">
        <f t="shared" si="2"/>
        <v>-1</v>
      </c>
      <c r="Q51" s="63">
        <f t="shared" si="14"/>
        <v>127</v>
      </c>
      <c r="R51" s="64">
        <f t="shared" si="14"/>
        <v>-50</v>
      </c>
      <c r="S51" s="65">
        <f t="shared" si="4"/>
        <v>-0.2824858757062147</v>
      </c>
      <c r="T51" s="219">
        <v>3</v>
      </c>
      <c r="U51" s="70">
        <v>-4</v>
      </c>
      <c r="V51" s="219">
        <v>124</v>
      </c>
      <c r="W51" s="70">
        <v>-46</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72" t="s">
        <v>73</v>
      </c>
      <c r="E52" s="73">
        <f>SUM(H52,J52,L52)</f>
        <v>77</v>
      </c>
      <c r="F52" s="74">
        <f>SUM(I52,K52,M52)</f>
        <v>17</v>
      </c>
      <c r="G52" s="75">
        <f>IF(E52-F52&gt;0,F52/(E52-F52),"-----")</f>
        <v>0.28333333333333333</v>
      </c>
      <c r="H52" s="220">
        <v>0</v>
      </c>
      <c r="I52" s="77">
        <v>0</v>
      </c>
      <c r="J52" s="220">
        <v>3</v>
      </c>
      <c r="K52" s="77">
        <v>3</v>
      </c>
      <c r="L52" s="220">
        <v>74</v>
      </c>
      <c r="M52" s="77">
        <v>14</v>
      </c>
      <c r="N52" s="78">
        <v>0</v>
      </c>
      <c r="O52" s="74">
        <v>0</v>
      </c>
      <c r="P52" s="75" t="str">
        <f>IF(N52-O52&gt;0,O52/(N52-O52),"-----")</f>
        <v>-----</v>
      </c>
      <c r="Q52" s="73">
        <f>SUM(T52,V52)</f>
        <v>100</v>
      </c>
      <c r="R52" s="74">
        <f>SUM(U52,W52)</f>
        <v>24</v>
      </c>
      <c r="S52" s="75">
        <f>IF(Q52-R52&gt;0,R52/(Q52-R52),"-----")</f>
        <v>0.31578947368421051</v>
      </c>
      <c r="T52" s="221">
        <v>3</v>
      </c>
      <c r="U52" s="80">
        <v>3</v>
      </c>
      <c r="V52" s="221">
        <v>97</v>
      </c>
      <c r="W52" s="80">
        <v>21</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224</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225</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735</v>
      </c>
      <c r="F55" s="39">
        <f>SUM(F56:F57,F65,F70,F73,F74,F77,F78,F79,F80,F88,F91)</f>
        <v>-109</v>
      </c>
      <c r="G55" s="111">
        <f t="shared" si="0"/>
        <v>-0.12914691943127962</v>
      </c>
      <c r="H55" s="226">
        <f t="shared" ref="H55:O55" si="15">SUM(H56:H57,H65,H70,H73,H74,H77,H78,H79,H80,H88,H91)</f>
        <v>5</v>
      </c>
      <c r="I55" s="47">
        <f t="shared" si="15"/>
        <v>-3</v>
      </c>
      <c r="J55" s="226">
        <f t="shared" si="15"/>
        <v>28</v>
      </c>
      <c r="K55" s="47">
        <f t="shared" si="15"/>
        <v>-9</v>
      </c>
      <c r="L55" s="226">
        <f t="shared" si="15"/>
        <v>702</v>
      </c>
      <c r="M55" s="47">
        <f t="shared" si="15"/>
        <v>-97</v>
      </c>
      <c r="N55" s="43">
        <f t="shared" si="15"/>
        <v>5</v>
      </c>
      <c r="O55" s="39">
        <f t="shared" si="15"/>
        <v>-3</v>
      </c>
      <c r="P55" s="111">
        <f t="shared" si="2"/>
        <v>-0.375</v>
      </c>
      <c r="Q55" s="48">
        <f>SUM(Q56:Q57,Q65,Q70,Q73,Q74,Q77,Q78,Q79,Q80,Q88,Q91)</f>
        <v>992</v>
      </c>
      <c r="R55" s="81">
        <f>SUM(R56:R57,R65,R70,R73,R74,R77,R78,R79,R80,R88,R91)</f>
        <v>-185</v>
      </c>
      <c r="S55" s="111">
        <f t="shared" si="4"/>
        <v>-0.15717926932880205</v>
      </c>
      <c r="T55" s="226">
        <f>SUM(T56:T57,T65,T70,T73,T74,T77,T78,T79,T80,T88,T91)</f>
        <v>30</v>
      </c>
      <c r="U55" s="47">
        <f>SUM(U56:U57,U65,U70,U73,U74,U77,U78,U79,U80,U88,U91)</f>
        <v>-9</v>
      </c>
      <c r="V55" s="226">
        <f>SUM(V56:V57,V65,V70,V73,V74,V77,V78,V79,V80,V88,V91)</f>
        <v>962</v>
      </c>
      <c r="W55" s="47">
        <f>SUM(W56:W57,W65,W70,W73,W74,W77,W78,W79,W80,W88,W91)</f>
        <v>-176</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5"/>
      <c r="E56" s="63">
        <f>SUM(H56,J56,L56)</f>
        <v>0</v>
      </c>
      <c r="F56" s="64">
        <f>SUM(I56,K56,M56)</f>
        <v>0</v>
      </c>
      <c r="G56" s="111" t="str">
        <f t="shared" si="0"/>
        <v>-----</v>
      </c>
      <c r="H56" s="130">
        <v>0</v>
      </c>
      <c r="I56" s="42">
        <v>0</v>
      </c>
      <c r="J56" s="130">
        <v>0</v>
      </c>
      <c r="K56" s="42">
        <v>0</v>
      </c>
      <c r="L56" s="130">
        <v>0</v>
      </c>
      <c r="M56" s="42">
        <v>0</v>
      </c>
      <c r="N56" s="43">
        <v>0</v>
      </c>
      <c r="O56" s="39">
        <v>0</v>
      </c>
      <c r="P56" s="111" t="str">
        <f t="shared" si="2"/>
        <v>-----</v>
      </c>
      <c r="Q56" s="38">
        <f>SUM(T56,V56)</f>
        <v>0</v>
      </c>
      <c r="R56" s="39">
        <f>SUM(U56,W56)</f>
        <v>0</v>
      </c>
      <c r="S56" s="111" t="str">
        <f t="shared" si="4"/>
        <v>-----</v>
      </c>
      <c r="T56" s="226">
        <v>0</v>
      </c>
      <c r="U56" s="113">
        <v>0</v>
      </c>
      <c r="V56" s="226">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6"/>
      <c r="D57" s="117" t="s">
        <v>20</v>
      </c>
      <c r="E57" s="38">
        <f>SUM(E58:E64)</f>
        <v>238</v>
      </c>
      <c r="F57" s="39">
        <f>SUM(F58:F64)</f>
        <v>-66</v>
      </c>
      <c r="G57" s="111">
        <f t="shared" si="0"/>
        <v>-0.21710526315789475</v>
      </c>
      <c r="H57" s="130">
        <f t="shared" ref="H57:O57" si="16">SUM(H58:H64)</f>
        <v>0</v>
      </c>
      <c r="I57" s="113">
        <f t="shared" si="16"/>
        <v>-1</v>
      </c>
      <c r="J57" s="130">
        <f t="shared" si="16"/>
        <v>3</v>
      </c>
      <c r="K57" s="113">
        <f t="shared" si="16"/>
        <v>-6</v>
      </c>
      <c r="L57" s="130">
        <f t="shared" si="16"/>
        <v>235</v>
      </c>
      <c r="M57" s="113">
        <f t="shared" si="16"/>
        <v>-59</v>
      </c>
      <c r="N57" s="43">
        <f t="shared" si="16"/>
        <v>0</v>
      </c>
      <c r="O57" s="39">
        <f t="shared" si="16"/>
        <v>-1</v>
      </c>
      <c r="P57" s="111">
        <f t="shared" si="2"/>
        <v>-1</v>
      </c>
      <c r="Q57" s="36">
        <f>SUM(Q58:Q64)</f>
        <v>306</v>
      </c>
      <c r="R57" s="32">
        <f>SUM(R58:R64)</f>
        <v>-86</v>
      </c>
      <c r="S57" s="111">
        <f t="shared" si="4"/>
        <v>-0.21938775510204081</v>
      </c>
      <c r="T57" s="130">
        <f>SUM(T58:T64)</f>
        <v>5</v>
      </c>
      <c r="U57" s="113">
        <f>SUM(U58:U64)</f>
        <v>-4</v>
      </c>
      <c r="V57" s="130">
        <f>SUM(V58:V64)</f>
        <v>301</v>
      </c>
      <c r="W57" s="113">
        <f>SUM(W58:W64)</f>
        <v>-82</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9" t="s">
        <v>77</v>
      </c>
      <c r="E58" s="54">
        <f t="shared" ref="E58:F64" si="17">SUM(H58,J58,L58)</f>
        <v>26</v>
      </c>
      <c r="F58" s="55">
        <f t="shared" si="17"/>
        <v>-1</v>
      </c>
      <c r="G58" s="84">
        <f t="shared" si="0"/>
        <v>-3.7037037037037035E-2</v>
      </c>
      <c r="H58" s="222">
        <v>0</v>
      </c>
      <c r="I58" s="86">
        <v>0</v>
      </c>
      <c r="J58" s="222">
        <v>0</v>
      </c>
      <c r="K58" s="86">
        <v>-2</v>
      </c>
      <c r="L58" s="222">
        <v>26</v>
      </c>
      <c r="M58" s="86">
        <v>1</v>
      </c>
      <c r="N58" s="87">
        <v>0</v>
      </c>
      <c r="O58" s="88">
        <v>0</v>
      </c>
      <c r="P58" s="84" t="str">
        <f t="shared" si="2"/>
        <v>-----</v>
      </c>
      <c r="Q58" s="54">
        <f t="shared" ref="Q58:R64" si="18">SUM(T58,V58)</f>
        <v>37</v>
      </c>
      <c r="R58" s="55">
        <f t="shared" si="18"/>
        <v>0</v>
      </c>
      <c r="S58" s="84">
        <f t="shared" si="4"/>
        <v>0</v>
      </c>
      <c r="T58" s="223">
        <v>0</v>
      </c>
      <c r="U58" s="90">
        <v>-2</v>
      </c>
      <c r="V58" s="223">
        <v>37</v>
      </c>
      <c r="W58" s="90">
        <v>2</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226</v>
      </c>
      <c r="D59" s="120" t="s">
        <v>79</v>
      </c>
      <c r="E59" s="63">
        <f t="shared" si="17"/>
        <v>21</v>
      </c>
      <c r="F59" s="64">
        <f t="shared" si="17"/>
        <v>-11</v>
      </c>
      <c r="G59" s="65">
        <f t="shared" si="0"/>
        <v>-0.34375</v>
      </c>
      <c r="H59" s="218">
        <v>0</v>
      </c>
      <c r="I59" s="67">
        <v>0</v>
      </c>
      <c r="J59" s="218">
        <v>0</v>
      </c>
      <c r="K59" s="67">
        <v>-1</v>
      </c>
      <c r="L59" s="218">
        <v>21</v>
      </c>
      <c r="M59" s="67">
        <v>-10</v>
      </c>
      <c r="N59" s="68">
        <v>0</v>
      </c>
      <c r="O59" s="64">
        <v>0</v>
      </c>
      <c r="P59" s="65" t="str">
        <f t="shared" si="2"/>
        <v>-----</v>
      </c>
      <c r="Q59" s="63">
        <f t="shared" si="18"/>
        <v>24</v>
      </c>
      <c r="R59" s="64">
        <f t="shared" si="18"/>
        <v>-17</v>
      </c>
      <c r="S59" s="65">
        <f t="shared" si="4"/>
        <v>-0.41463414634146339</v>
      </c>
      <c r="T59" s="219">
        <v>0</v>
      </c>
      <c r="U59" s="70">
        <v>-1</v>
      </c>
      <c r="V59" s="219">
        <v>24</v>
      </c>
      <c r="W59" s="70">
        <v>-16</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0" t="s">
        <v>80</v>
      </c>
      <c r="E60" s="63">
        <f t="shared" si="17"/>
        <v>54</v>
      </c>
      <c r="F60" s="64">
        <f t="shared" si="17"/>
        <v>-26</v>
      </c>
      <c r="G60" s="65">
        <f t="shared" si="0"/>
        <v>-0.32500000000000001</v>
      </c>
      <c r="H60" s="218">
        <v>0</v>
      </c>
      <c r="I60" s="67">
        <v>0</v>
      </c>
      <c r="J60" s="218">
        <v>3</v>
      </c>
      <c r="K60" s="67">
        <v>1</v>
      </c>
      <c r="L60" s="218">
        <v>51</v>
      </c>
      <c r="M60" s="67">
        <v>-27</v>
      </c>
      <c r="N60" s="68">
        <v>0</v>
      </c>
      <c r="O60" s="64">
        <v>0</v>
      </c>
      <c r="P60" s="65" t="str">
        <f t="shared" si="2"/>
        <v>-----</v>
      </c>
      <c r="Q60" s="63">
        <f t="shared" si="18"/>
        <v>73</v>
      </c>
      <c r="R60" s="64">
        <f t="shared" si="18"/>
        <v>-24</v>
      </c>
      <c r="S60" s="65">
        <f t="shared" si="4"/>
        <v>-0.24742268041237114</v>
      </c>
      <c r="T60" s="219">
        <v>5</v>
      </c>
      <c r="U60" s="70">
        <v>3</v>
      </c>
      <c r="V60" s="219">
        <v>68</v>
      </c>
      <c r="W60" s="70">
        <v>-27</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0" t="s">
        <v>82</v>
      </c>
      <c r="E61" s="63">
        <f t="shared" si="17"/>
        <v>21</v>
      </c>
      <c r="F61" s="64">
        <f t="shared" si="17"/>
        <v>-8</v>
      </c>
      <c r="G61" s="65">
        <f t="shared" si="0"/>
        <v>-0.27586206896551724</v>
      </c>
      <c r="H61" s="218">
        <v>0</v>
      </c>
      <c r="I61" s="67">
        <v>-1</v>
      </c>
      <c r="J61" s="218">
        <v>0</v>
      </c>
      <c r="K61" s="67">
        <v>-1</v>
      </c>
      <c r="L61" s="218">
        <v>21</v>
      </c>
      <c r="M61" s="67">
        <v>-6</v>
      </c>
      <c r="N61" s="68">
        <v>0</v>
      </c>
      <c r="O61" s="64">
        <v>-1</v>
      </c>
      <c r="P61" s="65">
        <f t="shared" si="2"/>
        <v>-1</v>
      </c>
      <c r="Q61" s="63">
        <f t="shared" si="18"/>
        <v>26</v>
      </c>
      <c r="R61" s="64">
        <f t="shared" si="18"/>
        <v>-14</v>
      </c>
      <c r="S61" s="65">
        <f t="shared" si="4"/>
        <v>-0.35</v>
      </c>
      <c r="T61" s="219">
        <v>0</v>
      </c>
      <c r="U61" s="70">
        <v>-1</v>
      </c>
      <c r="V61" s="219">
        <v>26</v>
      </c>
      <c r="W61" s="70">
        <v>-13</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0" t="s">
        <v>83</v>
      </c>
      <c r="E62" s="63">
        <f t="shared" si="17"/>
        <v>40</v>
      </c>
      <c r="F62" s="64">
        <f t="shared" si="17"/>
        <v>-5</v>
      </c>
      <c r="G62" s="65">
        <f t="shared" si="0"/>
        <v>-0.1111111111111111</v>
      </c>
      <c r="H62" s="218">
        <v>0</v>
      </c>
      <c r="I62" s="67">
        <v>0</v>
      </c>
      <c r="J62" s="218">
        <v>0</v>
      </c>
      <c r="K62" s="67">
        <v>-1</v>
      </c>
      <c r="L62" s="218">
        <v>40</v>
      </c>
      <c r="M62" s="67">
        <v>-4</v>
      </c>
      <c r="N62" s="68">
        <v>0</v>
      </c>
      <c r="O62" s="64">
        <v>0</v>
      </c>
      <c r="P62" s="65" t="str">
        <f t="shared" si="2"/>
        <v>-----</v>
      </c>
      <c r="Q62" s="63">
        <f t="shared" si="18"/>
        <v>52</v>
      </c>
      <c r="R62" s="64">
        <f t="shared" si="18"/>
        <v>-6</v>
      </c>
      <c r="S62" s="65">
        <f t="shared" si="4"/>
        <v>-0.10344827586206896</v>
      </c>
      <c r="T62" s="219">
        <v>0</v>
      </c>
      <c r="U62" s="70">
        <v>-1</v>
      </c>
      <c r="V62" s="219">
        <v>52</v>
      </c>
      <c r="W62" s="70">
        <v>-5</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0" t="s">
        <v>85</v>
      </c>
      <c r="E63" s="63">
        <f t="shared" si="17"/>
        <v>18</v>
      </c>
      <c r="F63" s="64">
        <f t="shared" si="17"/>
        <v>1</v>
      </c>
      <c r="G63" s="65">
        <f t="shared" si="0"/>
        <v>5.8823529411764705E-2</v>
      </c>
      <c r="H63" s="218">
        <v>0</v>
      </c>
      <c r="I63" s="67">
        <v>0</v>
      </c>
      <c r="J63" s="218">
        <v>0</v>
      </c>
      <c r="K63" s="67">
        <v>-1</v>
      </c>
      <c r="L63" s="218">
        <v>18</v>
      </c>
      <c r="M63" s="67">
        <v>2</v>
      </c>
      <c r="N63" s="68">
        <v>0</v>
      </c>
      <c r="O63" s="64">
        <v>0</v>
      </c>
      <c r="P63" s="65" t="str">
        <f t="shared" si="2"/>
        <v>-----</v>
      </c>
      <c r="Q63" s="63">
        <f t="shared" si="18"/>
        <v>22</v>
      </c>
      <c r="R63" s="64">
        <f t="shared" si="18"/>
        <v>-3</v>
      </c>
      <c r="S63" s="65">
        <f t="shared" si="4"/>
        <v>-0.12</v>
      </c>
      <c r="T63" s="219">
        <v>0</v>
      </c>
      <c r="U63" s="70">
        <v>-1</v>
      </c>
      <c r="V63" s="219">
        <v>22</v>
      </c>
      <c r="W63" s="70">
        <v>-2</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1" t="s">
        <v>86</v>
      </c>
      <c r="E64" s="73">
        <f t="shared" si="17"/>
        <v>58</v>
      </c>
      <c r="F64" s="74">
        <f t="shared" si="17"/>
        <v>-16</v>
      </c>
      <c r="G64" s="75">
        <f t="shared" si="0"/>
        <v>-0.21621621621621623</v>
      </c>
      <c r="H64" s="220">
        <v>0</v>
      </c>
      <c r="I64" s="77">
        <v>0</v>
      </c>
      <c r="J64" s="220">
        <v>0</v>
      </c>
      <c r="K64" s="77">
        <v>-1</v>
      </c>
      <c r="L64" s="220">
        <v>58</v>
      </c>
      <c r="M64" s="77">
        <v>-15</v>
      </c>
      <c r="N64" s="78">
        <v>0</v>
      </c>
      <c r="O64" s="74">
        <v>0</v>
      </c>
      <c r="P64" s="75" t="str">
        <f t="shared" si="2"/>
        <v>-----</v>
      </c>
      <c r="Q64" s="73">
        <f t="shared" si="18"/>
        <v>72</v>
      </c>
      <c r="R64" s="74">
        <f t="shared" si="18"/>
        <v>-22</v>
      </c>
      <c r="S64" s="75">
        <f t="shared" si="4"/>
        <v>-0.23404255319148937</v>
      </c>
      <c r="T64" s="221">
        <v>0</v>
      </c>
      <c r="U64" s="80">
        <v>-1</v>
      </c>
      <c r="V64" s="221">
        <v>72</v>
      </c>
      <c r="W64" s="80">
        <v>-21</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6"/>
      <c r="D65" s="117" t="s">
        <v>20</v>
      </c>
      <c r="E65" s="38">
        <f>SUM(E66:E69)</f>
        <v>109</v>
      </c>
      <c r="F65" s="39">
        <f>SUM(F66:F69)</f>
        <v>-24</v>
      </c>
      <c r="G65" s="111">
        <f t="shared" si="0"/>
        <v>-0.18045112781954886</v>
      </c>
      <c r="H65" s="130">
        <f t="shared" ref="H65:O65" si="19">SUM(H66:H69)</f>
        <v>2</v>
      </c>
      <c r="I65" s="113">
        <f t="shared" si="19"/>
        <v>0</v>
      </c>
      <c r="J65" s="130">
        <f t="shared" si="19"/>
        <v>3</v>
      </c>
      <c r="K65" s="113">
        <f t="shared" si="19"/>
        <v>-1</v>
      </c>
      <c r="L65" s="130">
        <f t="shared" si="19"/>
        <v>104</v>
      </c>
      <c r="M65" s="113">
        <f t="shared" si="19"/>
        <v>-23</v>
      </c>
      <c r="N65" s="43">
        <f t="shared" si="19"/>
        <v>2</v>
      </c>
      <c r="O65" s="39">
        <f t="shared" si="19"/>
        <v>0</v>
      </c>
      <c r="P65" s="111">
        <f t="shared" si="2"/>
        <v>0</v>
      </c>
      <c r="Q65" s="43">
        <f>SUM(Q66:Q69)</f>
        <v>159</v>
      </c>
      <c r="R65" s="39">
        <f>SUM(R66:R69)</f>
        <v>-34</v>
      </c>
      <c r="S65" s="111">
        <f t="shared" si="4"/>
        <v>-0.17616580310880828</v>
      </c>
      <c r="T65" s="130">
        <f>SUM(T66:T69)</f>
        <v>3</v>
      </c>
      <c r="U65" s="113">
        <f>SUM(U66:U69)</f>
        <v>-1</v>
      </c>
      <c r="V65" s="130">
        <f>SUM(V66:V69)</f>
        <v>156</v>
      </c>
      <c r="W65" s="113">
        <f>SUM(W66:W69)</f>
        <v>-33</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19" t="s">
        <v>88</v>
      </c>
      <c r="E66" s="54">
        <f t="shared" ref="E66:F69" si="20">SUM(H66,J66,L66)</f>
        <v>14</v>
      </c>
      <c r="F66" s="55">
        <f t="shared" si="20"/>
        <v>-1</v>
      </c>
      <c r="G66" s="84">
        <f t="shared" si="0"/>
        <v>-6.6666666666666666E-2</v>
      </c>
      <c r="H66" s="222">
        <v>1</v>
      </c>
      <c r="I66" s="86">
        <v>1</v>
      </c>
      <c r="J66" s="222">
        <v>2</v>
      </c>
      <c r="K66" s="86">
        <v>2</v>
      </c>
      <c r="L66" s="222">
        <v>11</v>
      </c>
      <c r="M66" s="86">
        <v>-4</v>
      </c>
      <c r="N66" s="87">
        <v>1</v>
      </c>
      <c r="O66" s="88">
        <v>1</v>
      </c>
      <c r="P66" s="84" t="str">
        <f t="shared" si="2"/>
        <v>-----</v>
      </c>
      <c r="Q66" s="63">
        <f t="shared" ref="Q66:R69" si="21">SUM(T66,V66)</f>
        <v>16</v>
      </c>
      <c r="R66" s="64">
        <f t="shared" si="21"/>
        <v>-2</v>
      </c>
      <c r="S66" s="84">
        <f t="shared" si="4"/>
        <v>-0.1111111111111111</v>
      </c>
      <c r="T66" s="223">
        <v>2</v>
      </c>
      <c r="U66" s="90">
        <v>2</v>
      </c>
      <c r="V66" s="223">
        <v>14</v>
      </c>
      <c r="W66" s="90">
        <v>-4</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2"/>
      <c r="B67" s="123"/>
      <c r="C67" s="11" t="s">
        <v>89</v>
      </c>
      <c r="D67" s="120" t="s">
        <v>90</v>
      </c>
      <c r="E67" s="63">
        <f t="shared" si="20"/>
        <v>50</v>
      </c>
      <c r="F67" s="64">
        <f t="shared" si="20"/>
        <v>0</v>
      </c>
      <c r="G67" s="65">
        <f t="shared" si="0"/>
        <v>0</v>
      </c>
      <c r="H67" s="218">
        <v>1</v>
      </c>
      <c r="I67" s="67">
        <v>1</v>
      </c>
      <c r="J67" s="218">
        <v>0</v>
      </c>
      <c r="K67" s="67">
        <v>-2</v>
      </c>
      <c r="L67" s="218">
        <v>49</v>
      </c>
      <c r="M67" s="67">
        <v>1</v>
      </c>
      <c r="N67" s="68">
        <v>1</v>
      </c>
      <c r="O67" s="64">
        <v>1</v>
      </c>
      <c r="P67" s="65" t="str">
        <f t="shared" si="2"/>
        <v>-----</v>
      </c>
      <c r="Q67" s="63">
        <f t="shared" si="21"/>
        <v>71</v>
      </c>
      <c r="R67" s="64">
        <f t="shared" si="21"/>
        <v>-8</v>
      </c>
      <c r="S67" s="65">
        <f t="shared" si="4"/>
        <v>-0.10126582278481013</v>
      </c>
      <c r="T67" s="219">
        <v>0</v>
      </c>
      <c r="U67" s="70">
        <v>-2</v>
      </c>
      <c r="V67" s="219">
        <v>71</v>
      </c>
      <c r="W67" s="70">
        <v>-6</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2"/>
      <c r="B68" s="123"/>
      <c r="C68" s="11" t="s">
        <v>84</v>
      </c>
      <c r="D68" s="120" t="s">
        <v>91</v>
      </c>
      <c r="E68" s="63">
        <f t="shared" si="20"/>
        <v>24</v>
      </c>
      <c r="F68" s="64">
        <f t="shared" si="20"/>
        <v>-6</v>
      </c>
      <c r="G68" s="65">
        <f t="shared" si="0"/>
        <v>-0.2</v>
      </c>
      <c r="H68" s="218">
        <v>0</v>
      </c>
      <c r="I68" s="67">
        <v>-1</v>
      </c>
      <c r="J68" s="218">
        <v>0</v>
      </c>
      <c r="K68" s="67">
        <v>-2</v>
      </c>
      <c r="L68" s="218">
        <v>24</v>
      </c>
      <c r="M68" s="67">
        <v>-3</v>
      </c>
      <c r="N68" s="68">
        <v>0</v>
      </c>
      <c r="O68" s="64">
        <v>-1</v>
      </c>
      <c r="P68" s="65">
        <f t="shared" si="2"/>
        <v>-1</v>
      </c>
      <c r="Q68" s="63">
        <f t="shared" si="21"/>
        <v>35</v>
      </c>
      <c r="R68" s="64">
        <f t="shared" si="21"/>
        <v>-6</v>
      </c>
      <c r="S68" s="65">
        <f t="shared" si="4"/>
        <v>-0.14634146341463414</v>
      </c>
      <c r="T68" s="219">
        <v>0</v>
      </c>
      <c r="U68" s="70">
        <v>-2</v>
      </c>
      <c r="V68" s="219">
        <v>35</v>
      </c>
      <c r="W68" s="70">
        <v>-4</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c r="B69" s="101"/>
      <c r="C69" s="102"/>
      <c r="D69" s="120" t="s">
        <v>93</v>
      </c>
      <c r="E69" s="73">
        <f t="shared" si="20"/>
        <v>21</v>
      </c>
      <c r="F69" s="74">
        <f t="shared" si="20"/>
        <v>-17</v>
      </c>
      <c r="G69" s="65">
        <f t="shared" ref="G69:G76" si="22">IF(E69-F69&gt;0,F69/(E69-F69),"-----")</f>
        <v>-0.44736842105263158</v>
      </c>
      <c r="H69" s="218">
        <v>0</v>
      </c>
      <c r="I69" s="67">
        <v>-1</v>
      </c>
      <c r="J69" s="218">
        <v>1</v>
      </c>
      <c r="K69" s="67">
        <v>1</v>
      </c>
      <c r="L69" s="218">
        <v>20</v>
      </c>
      <c r="M69" s="67">
        <v>-17</v>
      </c>
      <c r="N69" s="68">
        <v>0</v>
      </c>
      <c r="O69" s="64">
        <v>-1</v>
      </c>
      <c r="P69" s="65">
        <f t="shared" ref="P69:P76" si="23">IF(N69-O69&gt;0,O69/(N69-O69),"-----")</f>
        <v>-1</v>
      </c>
      <c r="Q69" s="63">
        <f t="shared" si="21"/>
        <v>37</v>
      </c>
      <c r="R69" s="64">
        <f t="shared" si="21"/>
        <v>-18</v>
      </c>
      <c r="S69" s="65">
        <f t="shared" ref="S69:S76" si="24">IF(Q69-R69&gt;0,R69/(Q69-R69),"-----")</f>
        <v>-0.32727272727272727</v>
      </c>
      <c r="T69" s="219">
        <v>1</v>
      </c>
      <c r="U69" s="70">
        <v>1</v>
      </c>
      <c r="V69" s="219">
        <v>36</v>
      </c>
      <c r="W69" s="70">
        <v>-19</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t="s">
        <v>132</v>
      </c>
      <c r="B70" s="101"/>
      <c r="C70" s="11" t="s">
        <v>94</v>
      </c>
      <c r="D70" s="117" t="s">
        <v>20</v>
      </c>
      <c r="E70" s="38">
        <f>SUM(E71:E72)</f>
        <v>40</v>
      </c>
      <c r="F70" s="39">
        <f>SUM(F71:F72)</f>
        <v>12</v>
      </c>
      <c r="G70" s="111">
        <f t="shared" si="22"/>
        <v>0.42857142857142855</v>
      </c>
      <c r="H70" s="130">
        <f t="shared" ref="H70:O70" si="25">SUM(H71:H72)</f>
        <v>0</v>
      </c>
      <c r="I70" s="113">
        <f t="shared" si="25"/>
        <v>0</v>
      </c>
      <c r="J70" s="130">
        <f t="shared" si="25"/>
        <v>3</v>
      </c>
      <c r="K70" s="113">
        <f t="shared" si="25"/>
        <v>1</v>
      </c>
      <c r="L70" s="130">
        <f t="shared" si="25"/>
        <v>37</v>
      </c>
      <c r="M70" s="113">
        <f t="shared" si="25"/>
        <v>11</v>
      </c>
      <c r="N70" s="43">
        <f t="shared" si="25"/>
        <v>0</v>
      </c>
      <c r="O70" s="39">
        <f t="shared" si="25"/>
        <v>0</v>
      </c>
      <c r="P70" s="111" t="str">
        <f t="shared" si="23"/>
        <v>-----</v>
      </c>
      <c r="Q70" s="43">
        <f>SUM(Q71:Q72)</f>
        <v>52</v>
      </c>
      <c r="R70" s="39">
        <f>SUM(R71:R72)</f>
        <v>19</v>
      </c>
      <c r="S70" s="111">
        <f t="shared" si="24"/>
        <v>0.5757575757575758</v>
      </c>
      <c r="T70" s="130">
        <f>SUM(T71:T72)</f>
        <v>3</v>
      </c>
      <c r="U70" s="113">
        <f>SUM(U71:U72)</f>
        <v>1</v>
      </c>
      <c r="V70" s="130">
        <f>SUM(V71:V72)</f>
        <v>49</v>
      </c>
      <c r="W70" s="113">
        <f>SUM(W71:W72)</f>
        <v>18</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0" t="s">
        <v>96</v>
      </c>
      <c r="E71" s="63">
        <f t="shared" ref="E71:F73" si="26">SUM(H71,J71,L71)</f>
        <v>13</v>
      </c>
      <c r="F71" s="64">
        <f t="shared" si="26"/>
        <v>6</v>
      </c>
      <c r="G71" s="65">
        <f t="shared" si="22"/>
        <v>0.8571428571428571</v>
      </c>
      <c r="H71" s="218">
        <v>0</v>
      </c>
      <c r="I71" s="86">
        <v>0</v>
      </c>
      <c r="J71" s="222">
        <v>2</v>
      </c>
      <c r="K71" s="86">
        <v>1</v>
      </c>
      <c r="L71" s="222">
        <v>11</v>
      </c>
      <c r="M71" s="86">
        <v>5</v>
      </c>
      <c r="N71" s="68">
        <v>0</v>
      </c>
      <c r="O71" s="64">
        <v>0</v>
      </c>
      <c r="P71" s="65" t="str">
        <f t="shared" si="23"/>
        <v>-----</v>
      </c>
      <c r="Q71" s="63">
        <f t="shared" ref="Q71:R73" si="27">SUM(T71,V71)</f>
        <v>19</v>
      </c>
      <c r="R71" s="64">
        <f t="shared" si="27"/>
        <v>11</v>
      </c>
      <c r="S71" s="65">
        <f t="shared" si="24"/>
        <v>1.375</v>
      </c>
      <c r="T71" s="219">
        <v>2</v>
      </c>
      <c r="U71" s="90">
        <v>1</v>
      </c>
      <c r="V71" s="223">
        <v>17</v>
      </c>
      <c r="W71" s="90">
        <v>10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1" t="s">
        <v>97</v>
      </c>
      <c r="E72" s="73">
        <f t="shared" si="26"/>
        <v>27</v>
      </c>
      <c r="F72" s="74">
        <f t="shared" si="26"/>
        <v>6</v>
      </c>
      <c r="G72" s="75">
        <f t="shared" si="22"/>
        <v>0.2857142857142857</v>
      </c>
      <c r="H72" s="220">
        <v>0</v>
      </c>
      <c r="I72" s="77">
        <v>0</v>
      </c>
      <c r="J72" s="220">
        <v>1</v>
      </c>
      <c r="K72" s="77">
        <v>0</v>
      </c>
      <c r="L72" s="220">
        <v>26</v>
      </c>
      <c r="M72" s="77">
        <v>6</v>
      </c>
      <c r="N72" s="78">
        <v>0</v>
      </c>
      <c r="O72" s="74">
        <v>0</v>
      </c>
      <c r="P72" s="75" t="str">
        <f t="shared" si="23"/>
        <v>-----</v>
      </c>
      <c r="Q72" s="73">
        <f t="shared" si="27"/>
        <v>33</v>
      </c>
      <c r="R72" s="74">
        <f t="shared" si="27"/>
        <v>8</v>
      </c>
      <c r="S72" s="75">
        <f t="shared" si="24"/>
        <v>0.32</v>
      </c>
      <c r="T72" s="221">
        <v>1</v>
      </c>
      <c r="U72" s="80">
        <v>0</v>
      </c>
      <c r="V72" s="221">
        <v>32</v>
      </c>
      <c r="W72" s="80">
        <v>8</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4" t="s">
        <v>98</v>
      </c>
      <c r="D73" s="125"/>
      <c r="E73" s="227">
        <f t="shared" si="26"/>
        <v>17</v>
      </c>
      <c r="F73" s="88">
        <f t="shared" si="26"/>
        <v>-5</v>
      </c>
      <c r="G73" s="84">
        <f t="shared" si="22"/>
        <v>-0.22727272727272727</v>
      </c>
      <c r="H73" s="222">
        <v>0</v>
      </c>
      <c r="I73" s="86">
        <v>0</v>
      </c>
      <c r="J73" s="222">
        <v>1</v>
      </c>
      <c r="K73" s="86">
        <v>-2</v>
      </c>
      <c r="L73" s="222">
        <v>16</v>
      </c>
      <c r="M73" s="86">
        <v>-3</v>
      </c>
      <c r="N73" s="87">
        <v>0</v>
      </c>
      <c r="O73" s="88">
        <v>0</v>
      </c>
      <c r="P73" s="84" t="str">
        <f t="shared" si="23"/>
        <v>-----</v>
      </c>
      <c r="Q73" s="227">
        <f t="shared" si="27"/>
        <v>24</v>
      </c>
      <c r="R73" s="88">
        <f t="shared" si="27"/>
        <v>-15</v>
      </c>
      <c r="S73" s="84">
        <f t="shared" si="24"/>
        <v>-0.38461538461538464</v>
      </c>
      <c r="T73" s="223">
        <v>1</v>
      </c>
      <c r="U73" s="90">
        <v>-2</v>
      </c>
      <c r="V73" s="223">
        <v>23</v>
      </c>
      <c r="W73" s="90">
        <v>-13</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2"/>
      <c r="B74" s="123"/>
      <c r="C74" s="11" t="s">
        <v>227</v>
      </c>
      <c r="D74" s="117" t="s">
        <v>20</v>
      </c>
      <c r="E74" s="38">
        <f>SUM(E75:E76)</f>
        <v>45</v>
      </c>
      <c r="F74" s="39">
        <f>SUM(F75:F76)</f>
        <v>-6</v>
      </c>
      <c r="G74" s="111">
        <f t="shared" si="22"/>
        <v>-0.11764705882352941</v>
      </c>
      <c r="H74" s="130">
        <f t="shared" ref="H74:O74" si="28">SUM(H75:H76)</f>
        <v>0</v>
      </c>
      <c r="I74" s="113">
        <f t="shared" si="28"/>
        <v>0</v>
      </c>
      <c r="J74" s="130">
        <f t="shared" si="28"/>
        <v>4</v>
      </c>
      <c r="K74" s="113">
        <f t="shared" si="28"/>
        <v>1</v>
      </c>
      <c r="L74" s="130">
        <f t="shared" si="28"/>
        <v>41</v>
      </c>
      <c r="M74" s="113">
        <f t="shared" si="28"/>
        <v>-7</v>
      </c>
      <c r="N74" s="43">
        <f t="shared" si="28"/>
        <v>0</v>
      </c>
      <c r="O74" s="39">
        <f t="shared" si="28"/>
        <v>0</v>
      </c>
      <c r="P74" s="111" t="str">
        <f t="shared" si="23"/>
        <v>-----</v>
      </c>
      <c r="Q74" s="43">
        <f>SUM(Q75:Q76)</f>
        <v>59</v>
      </c>
      <c r="R74" s="39">
        <f>SUM(R75:R76)</f>
        <v>-24</v>
      </c>
      <c r="S74" s="111">
        <f t="shared" si="24"/>
        <v>-0.28915662650602408</v>
      </c>
      <c r="T74" s="130">
        <f>SUM(T75:T76)</f>
        <v>4</v>
      </c>
      <c r="U74" s="113">
        <f>SUM(U75:U76)</f>
        <v>1</v>
      </c>
      <c r="V74" s="130">
        <f>SUM(V75:V76)</f>
        <v>55</v>
      </c>
      <c r="W74" s="113">
        <f>SUM(W75:W76)</f>
        <v>-25</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228</v>
      </c>
      <c r="D75" s="120" t="s">
        <v>101</v>
      </c>
      <c r="E75" s="63">
        <f t="shared" ref="E75:F78" si="29">SUM(H75,J75,L75)</f>
        <v>43</v>
      </c>
      <c r="F75" s="64">
        <f t="shared" si="29"/>
        <v>-6</v>
      </c>
      <c r="G75" s="65">
        <f t="shared" si="22"/>
        <v>-0.12244897959183673</v>
      </c>
      <c r="H75" s="218">
        <v>0</v>
      </c>
      <c r="I75" s="86">
        <v>0</v>
      </c>
      <c r="J75" s="222">
        <v>3</v>
      </c>
      <c r="K75" s="228">
        <v>0</v>
      </c>
      <c r="L75" s="222">
        <v>40</v>
      </c>
      <c r="M75" s="86">
        <v>-6</v>
      </c>
      <c r="N75" s="68">
        <v>0</v>
      </c>
      <c r="O75" s="64">
        <v>0</v>
      </c>
      <c r="P75" s="65" t="str">
        <f t="shared" si="23"/>
        <v>-----</v>
      </c>
      <c r="Q75" s="63">
        <f t="shared" ref="Q75:R78" si="30">SUM(T75,V75)</f>
        <v>56</v>
      </c>
      <c r="R75" s="64">
        <f t="shared" si="30"/>
        <v>-20</v>
      </c>
      <c r="S75" s="65">
        <f t="shared" si="24"/>
        <v>-0.26315789473684209</v>
      </c>
      <c r="T75" s="219">
        <v>3</v>
      </c>
      <c r="U75" s="90">
        <v>0</v>
      </c>
      <c r="V75" s="223">
        <v>53</v>
      </c>
      <c r="W75" s="90">
        <v>-20</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147</v>
      </c>
      <c r="D76" s="120" t="s">
        <v>103</v>
      </c>
      <c r="E76" s="63">
        <f t="shared" si="29"/>
        <v>2</v>
      </c>
      <c r="F76" s="64">
        <f t="shared" si="29"/>
        <v>0</v>
      </c>
      <c r="G76" s="65">
        <f t="shared" si="22"/>
        <v>0</v>
      </c>
      <c r="H76" s="218">
        <v>0</v>
      </c>
      <c r="I76" s="67">
        <v>0</v>
      </c>
      <c r="J76" s="218">
        <v>1</v>
      </c>
      <c r="K76" s="67">
        <v>1</v>
      </c>
      <c r="L76" s="218">
        <v>1</v>
      </c>
      <c r="M76" s="67">
        <v>-1</v>
      </c>
      <c r="N76" s="68">
        <v>0</v>
      </c>
      <c r="O76" s="64">
        <v>0</v>
      </c>
      <c r="P76" s="65" t="str">
        <f t="shared" si="23"/>
        <v>-----</v>
      </c>
      <c r="Q76" s="63">
        <f t="shared" si="30"/>
        <v>3</v>
      </c>
      <c r="R76" s="64">
        <f t="shared" si="30"/>
        <v>-4</v>
      </c>
      <c r="S76" s="65">
        <f t="shared" si="24"/>
        <v>-0.5714285714285714</v>
      </c>
      <c r="T76" s="219">
        <v>1</v>
      </c>
      <c r="U76" s="70">
        <v>1</v>
      </c>
      <c r="V76" s="219">
        <v>2</v>
      </c>
      <c r="W76" s="70">
        <v>-5</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2"/>
      <c r="B77" s="101"/>
      <c r="C77" s="126" t="s">
        <v>104</v>
      </c>
      <c r="D77" s="117"/>
      <c r="E77" s="38">
        <f t="shared" si="29"/>
        <v>27</v>
      </c>
      <c r="F77" s="39">
        <f t="shared" si="29"/>
        <v>7</v>
      </c>
      <c r="G77" s="111">
        <f>IF(E77-F77&gt;0,F77/(E77-F77),"-----")</f>
        <v>0.35</v>
      </c>
      <c r="H77" s="130">
        <v>0</v>
      </c>
      <c r="I77" s="42">
        <v>0</v>
      </c>
      <c r="J77" s="130">
        <v>4</v>
      </c>
      <c r="K77" s="42">
        <v>4</v>
      </c>
      <c r="L77" s="130">
        <v>23</v>
      </c>
      <c r="M77" s="42">
        <v>3</v>
      </c>
      <c r="N77" s="43">
        <v>0</v>
      </c>
      <c r="O77" s="39">
        <v>0</v>
      </c>
      <c r="P77" s="111" t="str">
        <f>IF(N77-O77&gt;0,O77/(N77-O77),"-----")</f>
        <v>-----</v>
      </c>
      <c r="Q77" s="38">
        <f t="shared" si="30"/>
        <v>41</v>
      </c>
      <c r="R77" s="39">
        <f t="shared" si="30"/>
        <v>6</v>
      </c>
      <c r="S77" s="111">
        <f>IF(Q77-R77&gt;0,R77/(Q77-R77),"-----")</f>
        <v>0.17142857142857143</v>
      </c>
      <c r="T77" s="130">
        <v>4</v>
      </c>
      <c r="U77" s="42">
        <v>4</v>
      </c>
      <c r="V77" s="130">
        <v>37</v>
      </c>
      <c r="W77" s="42">
        <v>2</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2"/>
      <c r="B78" s="101"/>
      <c r="C78" s="126" t="s">
        <v>136</v>
      </c>
      <c r="D78" s="117"/>
      <c r="E78" s="38">
        <f t="shared" si="29"/>
        <v>10</v>
      </c>
      <c r="F78" s="39">
        <f t="shared" si="29"/>
        <v>-10</v>
      </c>
      <c r="G78" s="111">
        <f>IF(E78-F78&gt;0,F78/(E78-F78),"-----")</f>
        <v>-0.5</v>
      </c>
      <c r="H78" s="130">
        <v>0</v>
      </c>
      <c r="I78" s="42">
        <v>0</v>
      </c>
      <c r="J78" s="130">
        <v>1</v>
      </c>
      <c r="K78" s="42">
        <v>0</v>
      </c>
      <c r="L78" s="130">
        <v>9</v>
      </c>
      <c r="M78" s="42">
        <v>-10</v>
      </c>
      <c r="N78" s="43">
        <v>0</v>
      </c>
      <c r="O78" s="39">
        <v>0</v>
      </c>
      <c r="P78" s="111" t="str">
        <f>IF(N78-O78&gt;0,O78/(N78-O78),"-----")</f>
        <v>-----</v>
      </c>
      <c r="Q78" s="38">
        <f t="shared" si="30"/>
        <v>12</v>
      </c>
      <c r="R78" s="39">
        <f t="shared" si="30"/>
        <v>-13</v>
      </c>
      <c r="S78" s="111">
        <f>IF(Q78-R78&gt;0,R78/(Q78-R78),"-----")</f>
        <v>-0.52</v>
      </c>
      <c r="T78" s="130">
        <v>1</v>
      </c>
      <c r="U78" s="42">
        <v>0</v>
      </c>
      <c r="V78" s="130">
        <v>11</v>
      </c>
      <c r="W78" s="42">
        <v>-13</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2"/>
      <c r="B79" s="101"/>
      <c r="C79" s="126" t="s">
        <v>106</v>
      </c>
      <c r="D79" s="117"/>
      <c r="E79" s="38">
        <f>SUM(H79,J79,L79)</f>
        <v>35</v>
      </c>
      <c r="F79" s="39">
        <f>SUM(I79,K79,M79)</f>
        <v>7</v>
      </c>
      <c r="G79" s="111">
        <f>IF(E79-F79&gt;0,F79/(E79-F79),"-----")</f>
        <v>0.25</v>
      </c>
      <c r="H79" s="130">
        <v>0</v>
      </c>
      <c r="I79" s="42">
        <v>-2</v>
      </c>
      <c r="J79" s="130">
        <v>1</v>
      </c>
      <c r="K79" s="42">
        <v>1</v>
      </c>
      <c r="L79" s="130">
        <v>34</v>
      </c>
      <c r="M79" s="42">
        <v>8</v>
      </c>
      <c r="N79" s="43">
        <v>0</v>
      </c>
      <c r="O79" s="39">
        <v>-2</v>
      </c>
      <c r="P79" s="111">
        <f>IF(N79-O79&gt;0,O79/(N79-O79),"-----")</f>
        <v>-1</v>
      </c>
      <c r="Q79" s="38">
        <f>SUM(T79,V79)</f>
        <v>38</v>
      </c>
      <c r="R79" s="39">
        <f>SUM(U79,W79)</f>
        <v>1</v>
      </c>
      <c r="S79" s="111">
        <f>IF(Q79-R79&gt;0,R79/(Q79-R79),"-----")</f>
        <v>2.7027027027027029E-2</v>
      </c>
      <c r="T79" s="130">
        <v>1</v>
      </c>
      <c r="U79" s="42">
        <v>1</v>
      </c>
      <c r="V79" s="130">
        <v>37</v>
      </c>
      <c r="W79" s="42">
        <v>0</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4" t="s">
        <v>54</v>
      </c>
      <c r="B80" s="101"/>
      <c r="C80" s="116"/>
      <c r="D80" s="117" t="s">
        <v>20</v>
      </c>
      <c r="E80" s="38">
        <f>SUM(E81:E87)</f>
        <v>96</v>
      </c>
      <c r="F80" s="39">
        <f>SUM(F81:F87)</f>
        <v>5</v>
      </c>
      <c r="G80" s="111">
        <f t="shared" ref="G80:G92" si="31">IF(E80-F80&gt;0,F80/(E80-F80),"-----")</f>
        <v>5.4945054945054944E-2</v>
      </c>
      <c r="H80" s="130">
        <f t="shared" ref="H80:O80" si="32">SUM(H81:H87)</f>
        <v>1</v>
      </c>
      <c r="I80" s="42">
        <f t="shared" si="32"/>
        <v>0</v>
      </c>
      <c r="J80" s="130">
        <f t="shared" si="32"/>
        <v>3</v>
      </c>
      <c r="K80" s="42">
        <f t="shared" si="32"/>
        <v>0</v>
      </c>
      <c r="L80" s="226">
        <f t="shared" si="32"/>
        <v>92</v>
      </c>
      <c r="M80" s="42">
        <f t="shared" si="32"/>
        <v>5</v>
      </c>
      <c r="N80" s="43">
        <f t="shared" si="32"/>
        <v>1</v>
      </c>
      <c r="O80" s="39">
        <f t="shared" si="32"/>
        <v>0</v>
      </c>
      <c r="P80" s="111">
        <f t="shared" ref="P80:P92" si="33">IF(N80-O80&gt;0,O80/(N80-O80),"-----")</f>
        <v>0</v>
      </c>
      <c r="Q80" s="43">
        <f>SUM(Q81:Q87)</f>
        <v>136</v>
      </c>
      <c r="R80" s="39">
        <f>SUM(R81:R87)</f>
        <v>-5</v>
      </c>
      <c r="S80" s="111">
        <f t="shared" ref="S80:S92" si="34">IF(Q80-R80&gt;0,R80/(Q80-R80),"-----")</f>
        <v>-3.5460992907801421E-2</v>
      </c>
      <c r="T80" s="226">
        <f>SUM(T81:T87)</f>
        <v>3</v>
      </c>
      <c r="U80" s="113">
        <f>SUM(U81:U87)</f>
        <v>-1</v>
      </c>
      <c r="V80" s="226">
        <f>SUM(V81:V87)</f>
        <v>133</v>
      </c>
      <c r="W80" s="113">
        <f>SUM(W81:W87)</f>
        <v>-4</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27"/>
      <c r="B81" s="101"/>
      <c r="C81" s="51"/>
      <c r="D81" s="120" t="s">
        <v>107</v>
      </c>
      <c r="E81" s="63">
        <f t="shared" ref="E81:F87" si="35">SUM(H81,J81,L81)</f>
        <v>15</v>
      </c>
      <c r="F81" s="64">
        <f t="shared" si="35"/>
        <v>-3</v>
      </c>
      <c r="G81" s="65">
        <f t="shared" si="31"/>
        <v>-0.16666666666666666</v>
      </c>
      <c r="H81" s="218">
        <v>0</v>
      </c>
      <c r="I81" s="67">
        <v>-1</v>
      </c>
      <c r="J81" s="218">
        <v>0</v>
      </c>
      <c r="K81" s="67">
        <v>0</v>
      </c>
      <c r="L81" s="218">
        <v>15</v>
      </c>
      <c r="M81" s="67">
        <v>-2</v>
      </c>
      <c r="N81" s="68">
        <v>0</v>
      </c>
      <c r="O81" s="64">
        <v>-1</v>
      </c>
      <c r="P81" s="65">
        <f t="shared" si="33"/>
        <v>-1</v>
      </c>
      <c r="Q81" s="63">
        <f t="shared" ref="Q81:R87" si="36">SUM(T81,V81)</f>
        <v>23</v>
      </c>
      <c r="R81" s="64">
        <f t="shared" si="36"/>
        <v>-3</v>
      </c>
      <c r="S81" s="65">
        <f t="shared" si="34"/>
        <v>-0.11538461538461539</v>
      </c>
      <c r="T81" s="219">
        <v>0</v>
      </c>
      <c r="U81" s="70">
        <v>-1</v>
      </c>
      <c r="V81" s="219">
        <v>23</v>
      </c>
      <c r="W81" s="70">
        <v>-2</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2"/>
      <c r="B82" s="123"/>
      <c r="C82" s="51" t="s">
        <v>108</v>
      </c>
      <c r="D82" s="120" t="s">
        <v>109</v>
      </c>
      <c r="E82" s="63">
        <f t="shared" si="35"/>
        <v>6</v>
      </c>
      <c r="F82" s="64">
        <f t="shared" si="35"/>
        <v>-5</v>
      </c>
      <c r="G82" s="65">
        <f t="shared" si="31"/>
        <v>-0.45454545454545453</v>
      </c>
      <c r="H82" s="218">
        <v>0</v>
      </c>
      <c r="I82" s="67">
        <v>0</v>
      </c>
      <c r="J82" s="218">
        <v>1</v>
      </c>
      <c r="K82" s="67">
        <v>-1</v>
      </c>
      <c r="L82" s="218">
        <v>5</v>
      </c>
      <c r="M82" s="67">
        <v>-4</v>
      </c>
      <c r="N82" s="68">
        <v>0</v>
      </c>
      <c r="O82" s="64">
        <v>0</v>
      </c>
      <c r="P82" s="65" t="str">
        <f t="shared" si="33"/>
        <v>-----</v>
      </c>
      <c r="Q82" s="63">
        <f t="shared" si="36"/>
        <v>7</v>
      </c>
      <c r="R82" s="64">
        <f t="shared" si="36"/>
        <v>-8</v>
      </c>
      <c r="S82" s="65">
        <f t="shared" si="34"/>
        <v>-0.53333333333333333</v>
      </c>
      <c r="T82" s="219">
        <v>1</v>
      </c>
      <c r="U82" s="70">
        <v>-1</v>
      </c>
      <c r="V82" s="219">
        <v>6</v>
      </c>
      <c r="W82" s="70">
        <v>-7</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7"/>
      <c r="B83" s="101"/>
      <c r="C83" s="51"/>
      <c r="D83" s="120" t="s">
        <v>110</v>
      </c>
      <c r="E83" s="63">
        <f t="shared" si="35"/>
        <v>6</v>
      </c>
      <c r="F83" s="64">
        <f t="shared" si="35"/>
        <v>-3</v>
      </c>
      <c r="G83" s="65">
        <f t="shared" si="31"/>
        <v>-0.33333333333333331</v>
      </c>
      <c r="H83" s="218">
        <v>1</v>
      </c>
      <c r="I83" s="67">
        <v>1</v>
      </c>
      <c r="J83" s="218">
        <v>0</v>
      </c>
      <c r="K83" s="67">
        <v>0</v>
      </c>
      <c r="L83" s="218">
        <v>5</v>
      </c>
      <c r="M83" s="67">
        <v>-4</v>
      </c>
      <c r="N83" s="68">
        <v>1</v>
      </c>
      <c r="O83" s="64">
        <v>1</v>
      </c>
      <c r="P83" s="65" t="str">
        <f t="shared" si="33"/>
        <v>-----</v>
      </c>
      <c r="Q83" s="63">
        <f t="shared" si="36"/>
        <v>6</v>
      </c>
      <c r="R83" s="64">
        <f t="shared" si="36"/>
        <v>-8</v>
      </c>
      <c r="S83" s="65">
        <f t="shared" si="34"/>
        <v>-0.5714285714285714</v>
      </c>
      <c r="T83" s="219">
        <v>0</v>
      </c>
      <c r="U83" s="70">
        <v>0</v>
      </c>
      <c r="V83" s="219">
        <v>6</v>
      </c>
      <c r="W83" s="70">
        <v>-8</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7"/>
      <c r="B84" s="101"/>
      <c r="C84" s="51" t="s">
        <v>111</v>
      </c>
      <c r="D84" s="120" t="s">
        <v>112</v>
      </c>
      <c r="E84" s="63">
        <f t="shared" si="35"/>
        <v>28</v>
      </c>
      <c r="F84" s="64">
        <f t="shared" si="35"/>
        <v>4</v>
      </c>
      <c r="G84" s="65">
        <f t="shared" si="31"/>
        <v>0.16666666666666666</v>
      </c>
      <c r="H84" s="218">
        <v>0</v>
      </c>
      <c r="I84" s="67">
        <v>0</v>
      </c>
      <c r="J84" s="218">
        <v>1</v>
      </c>
      <c r="K84" s="67">
        <v>1</v>
      </c>
      <c r="L84" s="218">
        <v>27</v>
      </c>
      <c r="M84" s="67">
        <v>3</v>
      </c>
      <c r="N84" s="68">
        <v>0</v>
      </c>
      <c r="O84" s="64">
        <v>0</v>
      </c>
      <c r="P84" s="65" t="str">
        <f t="shared" si="33"/>
        <v>-----</v>
      </c>
      <c r="Q84" s="63">
        <f t="shared" si="36"/>
        <v>44</v>
      </c>
      <c r="R84" s="64">
        <f t="shared" si="36"/>
        <v>6</v>
      </c>
      <c r="S84" s="65">
        <f t="shared" si="34"/>
        <v>0.15789473684210525</v>
      </c>
      <c r="T84" s="219">
        <v>1</v>
      </c>
      <c r="U84" s="70">
        <v>1</v>
      </c>
      <c r="V84" s="219">
        <v>43</v>
      </c>
      <c r="W84" s="70">
        <v>5</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7"/>
      <c r="B85" s="101"/>
      <c r="C85" s="82"/>
      <c r="D85" s="120" t="s">
        <v>113</v>
      </c>
      <c r="E85" s="63">
        <f t="shared" si="35"/>
        <v>7</v>
      </c>
      <c r="F85" s="64">
        <f t="shared" si="35"/>
        <v>1</v>
      </c>
      <c r="G85" s="65">
        <f t="shared" si="31"/>
        <v>0.16666666666666666</v>
      </c>
      <c r="H85" s="218">
        <v>0</v>
      </c>
      <c r="I85" s="67">
        <v>0</v>
      </c>
      <c r="J85" s="218">
        <v>0</v>
      </c>
      <c r="K85" s="67">
        <v>0</v>
      </c>
      <c r="L85" s="218">
        <v>7</v>
      </c>
      <c r="M85" s="67">
        <v>1</v>
      </c>
      <c r="N85" s="68">
        <v>0</v>
      </c>
      <c r="O85" s="64">
        <v>0</v>
      </c>
      <c r="P85" s="65" t="str">
        <f t="shared" si="33"/>
        <v>-----</v>
      </c>
      <c r="Q85" s="63">
        <f t="shared" si="36"/>
        <v>9</v>
      </c>
      <c r="R85" s="64">
        <f t="shared" si="36"/>
        <v>-6</v>
      </c>
      <c r="S85" s="65">
        <f t="shared" si="34"/>
        <v>-0.4</v>
      </c>
      <c r="T85" s="219">
        <v>0</v>
      </c>
      <c r="U85" s="70">
        <v>0</v>
      </c>
      <c r="V85" s="219">
        <v>9</v>
      </c>
      <c r="W85" s="70">
        <v>-6</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7"/>
      <c r="B86" s="101"/>
      <c r="C86" s="51" t="s">
        <v>84</v>
      </c>
      <c r="D86" s="120" t="s">
        <v>114</v>
      </c>
      <c r="E86" s="63">
        <f>SUM(H86,J86,L86)</f>
        <v>0</v>
      </c>
      <c r="F86" s="64">
        <f>SUM(I86,K86,M86)</f>
        <v>-2</v>
      </c>
      <c r="G86" s="65">
        <f>IF(E86-F86&gt;0,F86/(E86-F86),"-----")</f>
        <v>-1</v>
      </c>
      <c r="H86" s="218">
        <v>0</v>
      </c>
      <c r="I86" s="67">
        <v>0</v>
      </c>
      <c r="J86" s="218">
        <v>0</v>
      </c>
      <c r="K86" s="67">
        <v>-1</v>
      </c>
      <c r="L86" s="218">
        <v>0</v>
      </c>
      <c r="M86" s="67">
        <v>-1</v>
      </c>
      <c r="N86" s="68">
        <v>0</v>
      </c>
      <c r="O86" s="64">
        <v>0</v>
      </c>
      <c r="P86" s="65" t="str">
        <f>IF(N86-O86&gt;0,O86/(N86-O86),"-----")</f>
        <v>-----</v>
      </c>
      <c r="Q86" s="63">
        <f>SUM(T86,V86)</f>
        <v>0</v>
      </c>
      <c r="R86" s="64">
        <f>SUM(U86,W86)</f>
        <v>-2</v>
      </c>
      <c r="S86" s="65">
        <f>IF(Q86-R86&gt;0,R86/(Q86-R86),"-----")</f>
        <v>-1</v>
      </c>
      <c r="T86" s="219">
        <v>0</v>
      </c>
      <c r="U86" s="70">
        <v>-1</v>
      </c>
      <c r="V86" s="219">
        <v>0</v>
      </c>
      <c r="W86" s="70">
        <v>-1</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7"/>
      <c r="B87" s="101"/>
      <c r="C87" s="128"/>
      <c r="D87" s="120" t="s">
        <v>115</v>
      </c>
      <c r="E87" s="63">
        <f t="shared" si="35"/>
        <v>34</v>
      </c>
      <c r="F87" s="64">
        <f t="shared" si="35"/>
        <v>13</v>
      </c>
      <c r="G87" s="65">
        <f t="shared" si="31"/>
        <v>0.61904761904761907</v>
      </c>
      <c r="H87" s="218">
        <v>0</v>
      </c>
      <c r="I87" s="67">
        <v>0</v>
      </c>
      <c r="J87" s="218">
        <v>1</v>
      </c>
      <c r="K87" s="67">
        <v>1</v>
      </c>
      <c r="L87" s="218">
        <v>33</v>
      </c>
      <c r="M87" s="67">
        <v>12</v>
      </c>
      <c r="N87" s="68">
        <v>0</v>
      </c>
      <c r="O87" s="64">
        <v>0</v>
      </c>
      <c r="P87" s="65" t="str">
        <f t="shared" si="33"/>
        <v>-----</v>
      </c>
      <c r="Q87" s="63">
        <f t="shared" si="36"/>
        <v>47</v>
      </c>
      <c r="R87" s="64">
        <f t="shared" si="36"/>
        <v>16</v>
      </c>
      <c r="S87" s="65">
        <f t="shared" si="34"/>
        <v>0.5161290322580645</v>
      </c>
      <c r="T87" s="219">
        <v>1</v>
      </c>
      <c r="U87" s="70">
        <v>1</v>
      </c>
      <c r="V87" s="219">
        <v>46</v>
      </c>
      <c r="W87" s="70">
        <v>15</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7"/>
      <c r="B88" s="101"/>
      <c r="C88" s="51" t="s">
        <v>116</v>
      </c>
      <c r="D88" s="117" t="s">
        <v>20</v>
      </c>
      <c r="E88" s="38">
        <f>SUM(E89:E90)</f>
        <v>76</v>
      </c>
      <c r="F88" s="39">
        <f>SUM(F89:F90)</f>
        <v>-32</v>
      </c>
      <c r="G88" s="111">
        <f t="shared" si="31"/>
        <v>-0.29629629629629628</v>
      </c>
      <c r="H88" s="130">
        <f t="shared" ref="H88:O88" si="37">SUM(H89:H90)</f>
        <v>2</v>
      </c>
      <c r="I88" s="113">
        <f t="shared" si="37"/>
        <v>1</v>
      </c>
      <c r="J88" s="130">
        <f t="shared" si="37"/>
        <v>4</v>
      </c>
      <c r="K88" s="113">
        <f t="shared" si="37"/>
        <v>-6</v>
      </c>
      <c r="L88" s="130">
        <f t="shared" si="37"/>
        <v>70</v>
      </c>
      <c r="M88" s="113">
        <f t="shared" si="37"/>
        <v>-27</v>
      </c>
      <c r="N88" s="43">
        <f t="shared" si="37"/>
        <v>2</v>
      </c>
      <c r="O88" s="39">
        <f t="shared" si="37"/>
        <v>1</v>
      </c>
      <c r="P88" s="111">
        <f t="shared" si="33"/>
        <v>1</v>
      </c>
      <c r="Q88" s="43">
        <f>SUM(Q89:Q90)</f>
        <v>102</v>
      </c>
      <c r="R88" s="39">
        <f>SUM(R89:R90)</f>
        <v>-40</v>
      </c>
      <c r="S88" s="111">
        <f t="shared" si="34"/>
        <v>-0.28169014084507044</v>
      </c>
      <c r="T88" s="130">
        <f>SUM(T89:T90)</f>
        <v>4</v>
      </c>
      <c r="U88" s="113">
        <f>SUM(U89:U90)</f>
        <v>-7</v>
      </c>
      <c r="V88" s="130">
        <f>SUM(V89:V90)</f>
        <v>98</v>
      </c>
      <c r="W88" s="113">
        <f>SUM(W89:W90)</f>
        <v>-33</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7"/>
      <c r="B89" s="101"/>
      <c r="C89" s="51" t="s">
        <v>117</v>
      </c>
      <c r="D89" s="120" t="s">
        <v>118</v>
      </c>
      <c r="E89" s="63">
        <f>SUM(H89,J89,L89)</f>
        <v>52</v>
      </c>
      <c r="F89" s="64">
        <f>SUM(I89,K89,M89)</f>
        <v>-18</v>
      </c>
      <c r="G89" s="65">
        <f t="shared" si="31"/>
        <v>-0.25714285714285712</v>
      </c>
      <c r="H89" s="218">
        <v>2</v>
      </c>
      <c r="I89" s="86">
        <v>1</v>
      </c>
      <c r="J89" s="222">
        <v>4</v>
      </c>
      <c r="K89" s="86">
        <v>0</v>
      </c>
      <c r="L89" s="222">
        <v>46</v>
      </c>
      <c r="M89" s="86">
        <v>-19</v>
      </c>
      <c r="N89" s="68">
        <v>2</v>
      </c>
      <c r="O89" s="64">
        <v>1</v>
      </c>
      <c r="P89" s="65">
        <f t="shared" si="33"/>
        <v>1</v>
      </c>
      <c r="Q89" s="63">
        <f>SUM(T89,V89)</f>
        <v>70</v>
      </c>
      <c r="R89" s="64">
        <f>SUM(U89,W89)</f>
        <v>-17</v>
      </c>
      <c r="S89" s="65">
        <f t="shared" si="34"/>
        <v>-0.19540229885057472</v>
      </c>
      <c r="T89" s="219">
        <v>4</v>
      </c>
      <c r="U89" s="90">
        <v>-1</v>
      </c>
      <c r="V89" s="223">
        <v>66</v>
      </c>
      <c r="W89" s="90">
        <v>-16</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7"/>
      <c r="B90" s="101"/>
      <c r="C90" s="128" t="s">
        <v>84</v>
      </c>
      <c r="D90" s="120" t="s">
        <v>119</v>
      </c>
      <c r="E90" s="63">
        <f>SUM(H90,J90,L90)</f>
        <v>24</v>
      </c>
      <c r="F90" s="64">
        <f>SUM(I90,K90,M90)</f>
        <v>-14</v>
      </c>
      <c r="G90" s="65">
        <f t="shared" si="31"/>
        <v>-0.36842105263157893</v>
      </c>
      <c r="H90" s="218">
        <v>0</v>
      </c>
      <c r="I90" s="67">
        <v>0</v>
      </c>
      <c r="J90" s="218">
        <v>0</v>
      </c>
      <c r="K90" s="67">
        <v>-6</v>
      </c>
      <c r="L90" s="218">
        <v>24</v>
      </c>
      <c r="M90" s="67">
        <v>-8</v>
      </c>
      <c r="N90" s="68">
        <v>0</v>
      </c>
      <c r="O90" s="64">
        <v>0</v>
      </c>
      <c r="P90" s="65" t="str">
        <f t="shared" si="33"/>
        <v>-----</v>
      </c>
      <c r="Q90" s="63">
        <f>SUM(T90,V90)</f>
        <v>32</v>
      </c>
      <c r="R90" s="64">
        <f>SUM(U90,W90)</f>
        <v>-23</v>
      </c>
      <c r="S90" s="65">
        <f t="shared" si="34"/>
        <v>-0.41818181818181815</v>
      </c>
      <c r="T90" s="219">
        <v>0</v>
      </c>
      <c r="U90" s="70">
        <v>-6</v>
      </c>
      <c r="V90" s="219">
        <v>32</v>
      </c>
      <c r="W90" s="70">
        <v>-17</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7"/>
      <c r="B91" s="101"/>
      <c r="C91" s="129"/>
      <c r="D91" s="117" t="s">
        <v>20</v>
      </c>
      <c r="E91" s="38">
        <f>SUM(E92:E94)</f>
        <v>42</v>
      </c>
      <c r="F91" s="39">
        <f>SUM(F92:F94)</f>
        <v>3</v>
      </c>
      <c r="G91" s="111">
        <f t="shared" si="31"/>
        <v>7.6923076923076927E-2</v>
      </c>
      <c r="H91" s="130">
        <f t="shared" ref="H91:O91" si="38">SUM(H92:H94)</f>
        <v>0</v>
      </c>
      <c r="I91" s="42">
        <f t="shared" si="38"/>
        <v>-1</v>
      </c>
      <c r="J91" s="130">
        <f t="shared" si="38"/>
        <v>1</v>
      </c>
      <c r="K91" s="42">
        <f t="shared" si="38"/>
        <v>-1</v>
      </c>
      <c r="L91" s="130">
        <f t="shared" si="38"/>
        <v>41</v>
      </c>
      <c r="M91" s="42">
        <f t="shared" si="38"/>
        <v>5</v>
      </c>
      <c r="N91" s="43">
        <f t="shared" si="38"/>
        <v>0</v>
      </c>
      <c r="O91" s="39">
        <f t="shared" si="38"/>
        <v>-1</v>
      </c>
      <c r="P91" s="111">
        <f t="shared" si="33"/>
        <v>-1</v>
      </c>
      <c r="Q91" s="43">
        <f>SUM(Q92:Q94)</f>
        <v>63</v>
      </c>
      <c r="R91" s="39">
        <f>SUM(R92:R94)</f>
        <v>6</v>
      </c>
      <c r="S91" s="111">
        <f t="shared" si="34"/>
        <v>0.10526315789473684</v>
      </c>
      <c r="T91" s="130">
        <f>SUM(T92:T94)</f>
        <v>1</v>
      </c>
      <c r="U91" s="42">
        <f>SUM(U92:U94)</f>
        <v>-1</v>
      </c>
      <c r="V91" s="130">
        <f>SUM(V92:V94)</f>
        <v>62</v>
      </c>
      <c r="W91" s="42">
        <f>SUM(W92:W94)</f>
        <v>7</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7"/>
      <c r="B92" s="101"/>
      <c r="C92" s="51" t="s">
        <v>137</v>
      </c>
      <c r="D92" s="120" t="s">
        <v>121</v>
      </c>
      <c r="E92" s="63">
        <f t="shared" ref="E92:F94" si="39">SUM(H92,J92,L92)</f>
        <v>7</v>
      </c>
      <c r="F92" s="64">
        <f t="shared" si="39"/>
        <v>4</v>
      </c>
      <c r="G92" s="65">
        <f t="shared" si="31"/>
        <v>1.3333333333333333</v>
      </c>
      <c r="H92" s="218">
        <v>0</v>
      </c>
      <c r="I92" s="67">
        <v>0</v>
      </c>
      <c r="J92" s="218">
        <v>0</v>
      </c>
      <c r="K92" s="67">
        <v>0</v>
      </c>
      <c r="L92" s="218">
        <v>7</v>
      </c>
      <c r="M92" s="67">
        <v>4</v>
      </c>
      <c r="N92" s="68">
        <v>0</v>
      </c>
      <c r="O92" s="64">
        <v>0</v>
      </c>
      <c r="P92" s="65" t="str">
        <f t="shared" si="33"/>
        <v>-----</v>
      </c>
      <c r="Q92" s="63">
        <f t="shared" ref="Q92:R94" si="40">SUM(T92,V92)</f>
        <v>14</v>
      </c>
      <c r="R92" s="64">
        <f t="shared" si="40"/>
        <v>11</v>
      </c>
      <c r="S92" s="65">
        <f t="shared" si="34"/>
        <v>3.6666666666666665</v>
      </c>
      <c r="T92" s="219">
        <v>0</v>
      </c>
      <c r="U92" s="70">
        <v>0</v>
      </c>
      <c r="V92" s="219">
        <v>14</v>
      </c>
      <c r="W92" s="70">
        <v>11</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7"/>
      <c r="B93" s="101"/>
      <c r="C93" s="51" t="s">
        <v>153</v>
      </c>
      <c r="D93" s="120" t="s">
        <v>139</v>
      </c>
      <c r="E93" s="63">
        <f t="shared" si="39"/>
        <v>5</v>
      </c>
      <c r="F93" s="64">
        <f t="shared" si="39"/>
        <v>-6</v>
      </c>
      <c r="G93" s="65">
        <f>IF(E93-F93&gt;0,F93/(E93-F93),"-----")</f>
        <v>-0.54545454545454541</v>
      </c>
      <c r="H93" s="218">
        <v>0</v>
      </c>
      <c r="I93" s="67">
        <v>-1</v>
      </c>
      <c r="J93" s="218">
        <v>0</v>
      </c>
      <c r="K93" s="67">
        <v>0</v>
      </c>
      <c r="L93" s="218">
        <v>5</v>
      </c>
      <c r="M93" s="67">
        <v>-5</v>
      </c>
      <c r="N93" s="68">
        <v>0</v>
      </c>
      <c r="O93" s="64">
        <v>-1</v>
      </c>
      <c r="P93" s="65">
        <f>IF(N93-O93&gt;0,O93/(N93-O93),"-----")</f>
        <v>-1</v>
      </c>
      <c r="Q93" s="63">
        <f t="shared" si="40"/>
        <v>8</v>
      </c>
      <c r="R93" s="64">
        <f t="shared" si="40"/>
        <v>-7</v>
      </c>
      <c r="S93" s="65">
        <f>IF(Q93-R93&gt;0,R93/(Q93-R93),"-----")</f>
        <v>-0.46666666666666667</v>
      </c>
      <c r="T93" s="219">
        <v>0</v>
      </c>
      <c r="U93" s="70">
        <v>0</v>
      </c>
      <c r="V93" s="219">
        <v>8</v>
      </c>
      <c r="W93" s="70">
        <v>-7</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1"/>
      <c r="B94" s="30"/>
      <c r="C94" s="128" t="s">
        <v>229</v>
      </c>
      <c r="D94" s="121" t="s">
        <v>140</v>
      </c>
      <c r="E94" s="73">
        <f t="shared" si="39"/>
        <v>30</v>
      </c>
      <c r="F94" s="74">
        <f t="shared" si="39"/>
        <v>5</v>
      </c>
      <c r="G94" s="75">
        <f>IF(E94-F94&gt;0,F94/(E94-F94),"-----")</f>
        <v>0.2</v>
      </c>
      <c r="H94" s="220">
        <v>0</v>
      </c>
      <c r="I94" s="77">
        <v>0</v>
      </c>
      <c r="J94" s="220">
        <v>1</v>
      </c>
      <c r="K94" s="77">
        <v>-1</v>
      </c>
      <c r="L94" s="220">
        <v>29</v>
      </c>
      <c r="M94" s="77">
        <v>6</v>
      </c>
      <c r="N94" s="78">
        <v>0</v>
      </c>
      <c r="O94" s="74">
        <v>0</v>
      </c>
      <c r="P94" s="75" t="str">
        <f>IF(N94-O94&gt;0,O94/(N94-O94),"-----")</f>
        <v>-----</v>
      </c>
      <c r="Q94" s="73">
        <f t="shared" si="40"/>
        <v>41</v>
      </c>
      <c r="R94" s="74">
        <f t="shared" si="40"/>
        <v>2</v>
      </c>
      <c r="S94" s="75">
        <f>IF(Q94-R94&gt;0,R94/(Q94-R94),"-----")</f>
        <v>5.128205128205128E-2</v>
      </c>
      <c r="T94" s="221">
        <v>1</v>
      </c>
      <c r="U94" s="80">
        <v>-1</v>
      </c>
      <c r="V94" s="221">
        <v>40</v>
      </c>
      <c r="W94" s="80">
        <v>3</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2">
        <f>A52</f>
        <v>0</v>
      </c>
      <c r="B95" s="13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2" t="str">
        <f>A53</f>
        <v>※　高齢者運転の事故とは、第１当事者が高齢者運転の事故件数とその事故による死傷者数である。</v>
      </c>
      <c r="B96" s="13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2" t="str">
        <f>A54</f>
        <v>B</v>
      </c>
      <c r="B97" s="13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133"/>
      <c r="B98" s="13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workbookViewId="0">
      <selection activeCell="K13" sqref="K13"/>
    </sheetView>
  </sheetViews>
  <sheetFormatPr defaultRowHeight="13.5" x14ac:dyDescent="0.15"/>
  <cols>
    <col min="1" max="3" width="2.625" style="2" customWidth="1"/>
    <col min="4" max="4" width="11.5" style="2" customWidth="1"/>
    <col min="5" max="23" width="7.75" style="2" customWidth="1"/>
    <col min="24" max="16384" width="9" style="2"/>
  </cols>
  <sheetData>
    <row r="1" spans="1:68" x14ac:dyDescent="0.15">
      <c r="A1" s="1" t="s">
        <v>0</v>
      </c>
      <c r="E1" s="3"/>
      <c r="F1" s="3"/>
      <c r="G1" s="3"/>
      <c r="H1" s="3"/>
      <c r="I1" s="3"/>
      <c r="J1" s="3"/>
      <c r="K1" s="3"/>
      <c r="L1" s="3"/>
      <c r="M1" s="3"/>
      <c r="N1" s="3"/>
      <c r="O1" s="3"/>
      <c r="P1" s="3"/>
      <c r="Q1" s="3"/>
      <c r="R1" s="3"/>
      <c r="S1" s="3"/>
      <c r="T1" s="3"/>
      <c r="U1" s="3"/>
      <c r="V1" s="3"/>
      <c r="W1" s="4" t="s">
        <v>126</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2387</v>
      </c>
      <c r="F5" s="32">
        <f>SUM(F6:F7,F55)</f>
        <v>-361</v>
      </c>
      <c r="G5" s="33">
        <f t="shared" ref="G5:G68" si="0">IF(E5-F5&gt;0,F5/(E5-F5),"-----")</f>
        <v>-0.13136826783114994</v>
      </c>
      <c r="H5" s="34">
        <f t="shared" ref="H5:O5" si="1">SUM(H6:H7,H55)</f>
        <v>15</v>
      </c>
      <c r="I5" s="35">
        <f t="shared" si="1"/>
        <v>2</v>
      </c>
      <c r="J5" s="34">
        <f t="shared" si="1"/>
        <v>85</v>
      </c>
      <c r="K5" s="35">
        <f t="shared" si="1"/>
        <v>3</v>
      </c>
      <c r="L5" s="34">
        <f t="shared" si="1"/>
        <v>2287</v>
      </c>
      <c r="M5" s="35">
        <f t="shared" si="1"/>
        <v>-366</v>
      </c>
      <c r="N5" s="36">
        <f t="shared" si="1"/>
        <v>16</v>
      </c>
      <c r="O5" s="32">
        <f t="shared" si="1"/>
        <v>3</v>
      </c>
      <c r="P5" s="33">
        <f t="shared" ref="P5:P68" si="2">IF(N5-O5&gt;0,O5/(N5-O5),"-----")</f>
        <v>0.23076923076923078</v>
      </c>
      <c r="Q5" s="36">
        <f t="shared" ref="Q5:R46" si="3">SUM(T5,V5)</f>
        <v>3045</v>
      </c>
      <c r="R5" s="32">
        <f>SUM(R6:R7,R55)</f>
        <v>-519</v>
      </c>
      <c r="S5" s="33">
        <f t="shared" ref="S5:S68" si="4">IF(Q5-R5&gt;0,R5/(Q5-R5),"-----")</f>
        <v>-0.14562289562289563</v>
      </c>
      <c r="T5" s="34">
        <f>SUM(T6:T7,T55)</f>
        <v>88</v>
      </c>
      <c r="U5" s="35">
        <f>SUM(U6:U7,U55)</f>
        <v>3</v>
      </c>
      <c r="V5" s="34">
        <f>SUM(V6:V7,V55)</f>
        <v>2957</v>
      </c>
      <c r="W5" s="35">
        <f>SUM(W6:W7,W55)</f>
        <v>-522</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28</v>
      </c>
      <c r="F6" s="39">
        <f>SUM(I6,K6,M6)</f>
        <v>-24</v>
      </c>
      <c r="G6" s="40">
        <f t="shared" si="0"/>
        <v>-0.46153846153846156</v>
      </c>
      <c r="H6" s="41">
        <v>1</v>
      </c>
      <c r="I6" s="42">
        <v>1</v>
      </c>
      <c r="J6" s="41">
        <v>1</v>
      </c>
      <c r="K6" s="42">
        <v>1</v>
      </c>
      <c r="L6" s="41">
        <v>26</v>
      </c>
      <c r="M6" s="42">
        <v>-26</v>
      </c>
      <c r="N6" s="43">
        <v>1</v>
      </c>
      <c r="O6" s="39">
        <v>1</v>
      </c>
      <c r="P6" s="40" t="str">
        <f t="shared" si="2"/>
        <v>-----</v>
      </c>
      <c r="Q6" s="43">
        <f t="shared" si="3"/>
        <v>38</v>
      </c>
      <c r="R6" s="39">
        <f>SUM(U6,W6)</f>
        <v>-55</v>
      </c>
      <c r="S6" s="40">
        <f t="shared" si="4"/>
        <v>-0.59139784946236562</v>
      </c>
      <c r="T6" s="41">
        <v>1</v>
      </c>
      <c r="U6" s="42">
        <v>1</v>
      </c>
      <c r="V6" s="41">
        <v>37</v>
      </c>
      <c r="W6" s="42">
        <v>-56</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2073</v>
      </c>
      <c r="F7" s="39">
        <f>SUM(F8,F25)</f>
        <v>-300</v>
      </c>
      <c r="G7" s="40">
        <f t="shared" si="0"/>
        <v>-0.12642225031605561</v>
      </c>
      <c r="H7" s="46">
        <f t="shared" ref="H7:O7" si="5">SUM(H8,H25)</f>
        <v>12</v>
      </c>
      <c r="I7" s="47">
        <f t="shared" si="5"/>
        <v>2</v>
      </c>
      <c r="J7" s="46">
        <f t="shared" si="5"/>
        <v>76</v>
      </c>
      <c r="K7" s="47">
        <f t="shared" si="5"/>
        <v>3</v>
      </c>
      <c r="L7" s="46">
        <f t="shared" si="5"/>
        <v>1985</v>
      </c>
      <c r="M7" s="47">
        <f t="shared" si="5"/>
        <v>-305</v>
      </c>
      <c r="N7" s="48">
        <f t="shared" si="5"/>
        <v>13</v>
      </c>
      <c r="O7" s="39">
        <f t="shared" si="5"/>
        <v>3</v>
      </c>
      <c r="P7" s="40">
        <f t="shared" si="2"/>
        <v>0.3</v>
      </c>
      <c r="Q7" s="48">
        <f t="shared" si="3"/>
        <v>2635</v>
      </c>
      <c r="R7" s="39">
        <f>SUM(R8,R25)</f>
        <v>-401</v>
      </c>
      <c r="S7" s="40">
        <f t="shared" si="4"/>
        <v>-0.13208168642951251</v>
      </c>
      <c r="T7" s="46">
        <f>SUM(T8,T25)</f>
        <v>79</v>
      </c>
      <c r="U7" s="47">
        <f>SUM(U8,U25)</f>
        <v>3</v>
      </c>
      <c r="V7" s="46">
        <f>SUM(V8,V25)</f>
        <v>2556</v>
      </c>
      <c r="W7" s="47">
        <f>SUM(W8,W25)</f>
        <v>-404</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1178</v>
      </c>
      <c r="F8" s="39">
        <f>SUM(F9,F17)</f>
        <v>-145</v>
      </c>
      <c r="G8" s="40">
        <f t="shared" si="0"/>
        <v>-0.10959939531368103</v>
      </c>
      <c r="H8" s="46">
        <f t="shared" ref="H8:O8" si="6">SUM(H9,H17)</f>
        <v>7</v>
      </c>
      <c r="I8" s="47">
        <f t="shared" si="6"/>
        <v>1</v>
      </c>
      <c r="J8" s="46">
        <f t="shared" si="6"/>
        <v>42</v>
      </c>
      <c r="K8" s="47">
        <f t="shared" si="6"/>
        <v>-1</v>
      </c>
      <c r="L8" s="46">
        <f t="shared" si="6"/>
        <v>1129</v>
      </c>
      <c r="M8" s="47">
        <f t="shared" si="6"/>
        <v>-145</v>
      </c>
      <c r="N8" s="48">
        <f t="shared" si="6"/>
        <v>7</v>
      </c>
      <c r="O8" s="39">
        <f t="shared" si="6"/>
        <v>1</v>
      </c>
      <c r="P8" s="40">
        <f t="shared" si="2"/>
        <v>0.16666666666666666</v>
      </c>
      <c r="Q8" s="48">
        <f t="shared" si="3"/>
        <v>1482</v>
      </c>
      <c r="R8" s="39">
        <f>SUM(R9,R17)</f>
        <v>-212</v>
      </c>
      <c r="S8" s="40">
        <f t="shared" si="4"/>
        <v>-0.12514757969303425</v>
      </c>
      <c r="T8" s="46">
        <f>SUM(T9,T17)</f>
        <v>42</v>
      </c>
      <c r="U8" s="47">
        <f>SUM(U9,U17)</f>
        <v>-3</v>
      </c>
      <c r="V8" s="46">
        <f>SUM(V9,V17)</f>
        <v>1440</v>
      </c>
      <c r="W8" s="47">
        <f>SUM(W9,W17)</f>
        <v>-209</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510</v>
      </c>
      <c r="F9" s="39">
        <f>SUM(F10:F16)</f>
        <v>-31</v>
      </c>
      <c r="G9" s="40">
        <f t="shared" si="0"/>
        <v>-5.730129390018484E-2</v>
      </c>
      <c r="H9" s="46">
        <f t="shared" ref="H9:O9" si="7">SUM(H10:H16)</f>
        <v>1</v>
      </c>
      <c r="I9" s="47">
        <f t="shared" si="7"/>
        <v>1</v>
      </c>
      <c r="J9" s="46">
        <f t="shared" si="7"/>
        <v>18</v>
      </c>
      <c r="K9" s="47">
        <f t="shared" si="7"/>
        <v>-1</v>
      </c>
      <c r="L9" s="46">
        <f t="shared" si="7"/>
        <v>491</v>
      </c>
      <c r="M9" s="47">
        <f t="shared" si="7"/>
        <v>-31</v>
      </c>
      <c r="N9" s="48">
        <f t="shared" si="7"/>
        <v>1</v>
      </c>
      <c r="O9" s="39">
        <f t="shared" si="7"/>
        <v>1</v>
      </c>
      <c r="P9" s="40" t="str">
        <f t="shared" si="2"/>
        <v>-----</v>
      </c>
      <c r="Q9" s="48">
        <f t="shared" si="3"/>
        <v>686</v>
      </c>
      <c r="R9" s="39">
        <f>SUM(R10:R16)</f>
        <v>-20</v>
      </c>
      <c r="S9" s="40">
        <f t="shared" si="4"/>
        <v>-2.8328611898016998E-2</v>
      </c>
      <c r="T9" s="46">
        <f>SUM(T10:T16)</f>
        <v>18</v>
      </c>
      <c r="U9" s="47">
        <f>SUM(U10:U16)</f>
        <v>-1</v>
      </c>
      <c r="V9" s="46">
        <f>SUM(V10:V16)</f>
        <v>668</v>
      </c>
      <c r="W9" s="47">
        <f>SUM(W10:W16)</f>
        <v>-19</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39</v>
      </c>
      <c r="F10" s="55">
        <f t="shared" si="8"/>
        <v>-3</v>
      </c>
      <c r="G10" s="56">
        <f t="shared" si="0"/>
        <v>-7.1428571428571425E-2</v>
      </c>
      <c r="H10" s="57">
        <v>0</v>
      </c>
      <c r="I10" s="58">
        <v>0</v>
      </c>
      <c r="J10" s="57">
        <v>0</v>
      </c>
      <c r="K10" s="58">
        <v>0</v>
      </c>
      <c r="L10" s="57">
        <v>39</v>
      </c>
      <c r="M10" s="58">
        <v>-3</v>
      </c>
      <c r="N10" s="59">
        <v>0</v>
      </c>
      <c r="O10" s="55">
        <v>0</v>
      </c>
      <c r="P10" s="56" t="str">
        <f t="shared" si="2"/>
        <v>-----</v>
      </c>
      <c r="Q10" s="59">
        <f t="shared" si="3"/>
        <v>48</v>
      </c>
      <c r="R10" s="55">
        <f t="shared" si="3"/>
        <v>-4</v>
      </c>
      <c r="S10" s="56">
        <f t="shared" si="4"/>
        <v>-7.6923076923076927E-2</v>
      </c>
      <c r="T10" s="60">
        <v>0</v>
      </c>
      <c r="U10" s="61">
        <v>0</v>
      </c>
      <c r="V10" s="60">
        <v>48</v>
      </c>
      <c r="W10" s="61">
        <v>-4</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127</v>
      </c>
      <c r="C11" s="11" t="s">
        <v>23</v>
      </c>
      <c r="D11" s="62" t="s">
        <v>24</v>
      </c>
      <c r="E11" s="63">
        <f t="shared" si="8"/>
        <v>35</v>
      </c>
      <c r="F11" s="64">
        <f t="shared" si="8"/>
        <v>4</v>
      </c>
      <c r="G11" s="65">
        <f t="shared" si="0"/>
        <v>0.12903225806451613</v>
      </c>
      <c r="H11" s="66">
        <v>0</v>
      </c>
      <c r="I11" s="67">
        <v>0</v>
      </c>
      <c r="J11" s="66">
        <v>1</v>
      </c>
      <c r="K11" s="67">
        <v>0</v>
      </c>
      <c r="L11" s="66">
        <v>34</v>
      </c>
      <c r="M11" s="67">
        <v>4</v>
      </c>
      <c r="N11" s="68">
        <v>0</v>
      </c>
      <c r="O11" s="64">
        <v>0</v>
      </c>
      <c r="P11" s="65" t="str">
        <f t="shared" si="2"/>
        <v>-----</v>
      </c>
      <c r="Q11" s="68">
        <f t="shared" si="3"/>
        <v>47</v>
      </c>
      <c r="R11" s="64">
        <f t="shared" si="3"/>
        <v>7</v>
      </c>
      <c r="S11" s="65">
        <f t="shared" si="4"/>
        <v>0.17499999999999999</v>
      </c>
      <c r="T11" s="69">
        <v>1</v>
      </c>
      <c r="U11" s="70">
        <v>0</v>
      </c>
      <c r="V11" s="69">
        <v>46</v>
      </c>
      <c r="W11" s="70">
        <v>7</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30</v>
      </c>
      <c r="F12" s="64">
        <f t="shared" si="8"/>
        <v>1</v>
      </c>
      <c r="G12" s="65">
        <f t="shared" si="0"/>
        <v>3.4482758620689655E-2</v>
      </c>
      <c r="H12" s="66">
        <v>0</v>
      </c>
      <c r="I12" s="67">
        <v>0</v>
      </c>
      <c r="J12" s="66">
        <v>3</v>
      </c>
      <c r="K12" s="67">
        <v>2</v>
      </c>
      <c r="L12" s="66">
        <v>27</v>
      </c>
      <c r="M12" s="67">
        <v>-1</v>
      </c>
      <c r="N12" s="68">
        <v>0</v>
      </c>
      <c r="O12" s="64">
        <v>0</v>
      </c>
      <c r="P12" s="65" t="str">
        <f t="shared" si="2"/>
        <v>-----</v>
      </c>
      <c r="Q12" s="68">
        <f t="shared" si="3"/>
        <v>35</v>
      </c>
      <c r="R12" s="64">
        <f t="shared" si="3"/>
        <v>1</v>
      </c>
      <c r="S12" s="65">
        <f t="shared" si="4"/>
        <v>2.9411764705882353E-2</v>
      </c>
      <c r="T12" s="69">
        <v>3</v>
      </c>
      <c r="U12" s="70">
        <v>2</v>
      </c>
      <c r="V12" s="69">
        <v>32</v>
      </c>
      <c r="W12" s="70">
        <v>-1</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125</v>
      </c>
      <c r="F13" s="64">
        <f t="shared" si="8"/>
        <v>-31</v>
      </c>
      <c r="G13" s="65">
        <f t="shared" si="0"/>
        <v>-0.19871794871794871</v>
      </c>
      <c r="H13" s="66">
        <v>1</v>
      </c>
      <c r="I13" s="67">
        <v>1</v>
      </c>
      <c r="J13" s="66">
        <v>7</v>
      </c>
      <c r="K13" s="67">
        <v>3</v>
      </c>
      <c r="L13" s="66">
        <v>117</v>
      </c>
      <c r="M13" s="67">
        <v>-35</v>
      </c>
      <c r="N13" s="68">
        <v>1</v>
      </c>
      <c r="O13" s="64">
        <v>1</v>
      </c>
      <c r="P13" s="65" t="str">
        <f t="shared" si="2"/>
        <v>-----</v>
      </c>
      <c r="Q13" s="68">
        <f t="shared" si="3"/>
        <v>172</v>
      </c>
      <c r="R13" s="64">
        <f t="shared" si="3"/>
        <v>-28</v>
      </c>
      <c r="S13" s="65">
        <f t="shared" si="4"/>
        <v>-0.14000000000000001</v>
      </c>
      <c r="T13" s="69">
        <v>7</v>
      </c>
      <c r="U13" s="70">
        <v>3</v>
      </c>
      <c r="V13" s="69">
        <v>165</v>
      </c>
      <c r="W13" s="70">
        <v>-31</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105</v>
      </c>
      <c r="F14" s="64">
        <f t="shared" si="8"/>
        <v>9</v>
      </c>
      <c r="G14" s="65">
        <f t="shared" si="0"/>
        <v>9.375E-2</v>
      </c>
      <c r="H14" s="66">
        <v>0</v>
      </c>
      <c r="I14" s="67">
        <v>0</v>
      </c>
      <c r="J14" s="66">
        <v>3</v>
      </c>
      <c r="K14" s="67">
        <v>-6</v>
      </c>
      <c r="L14" s="66">
        <v>102</v>
      </c>
      <c r="M14" s="67">
        <v>15</v>
      </c>
      <c r="N14" s="68">
        <v>0</v>
      </c>
      <c r="O14" s="64">
        <v>0</v>
      </c>
      <c r="P14" s="65" t="str">
        <f t="shared" si="2"/>
        <v>-----</v>
      </c>
      <c r="Q14" s="68">
        <f t="shared" si="3"/>
        <v>136</v>
      </c>
      <c r="R14" s="64">
        <f t="shared" si="3"/>
        <v>20</v>
      </c>
      <c r="S14" s="65">
        <f t="shared" si="4"/>
        <v>0.17241379310344829</v>
      </c>
      <c r="T14" s="69">
        <v>3</v>
      </c>
      <c r="U14" s="70">
        <v>-6</v>
      </c>
      <c r="V14" s="69">
        <v>133</v>
      </c>
      <c r="W14" s="70">
        <v>26</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40</v>
      </c>
      <c r="F15" s="64">
        <f t="shared" si="8"/>
        <v>2</v>
      </c>
      <c r="G15" s="65">
        <f t="shared" si="0"/>
        <v>5.2631578947368418E-2</v>
      </c>
      <c r="H15" s="66">
        <v>0</v>
      </c>
      <c r="I15" s="67">
        <v>0</v>
      </c>
      <c r="J15" s="66">
        <v>1</v>
      </c>
      <c r="K15" s="67">
        <v>-1</v>
      </c>
      <c r="L15" s="66">
        <v>39</v>
      </c>
      <c r="M15" s="67">
        <v>3</v>
      </c>
      <c r="N15" s="68">
        <v>0</v>
      </c>
      <c r="O15" s="64">
        <v>0</v>
      </c>
      <c r="P15" s="65" t="str">
        <f t="shared" si="2"/>
        <v>-----</v>
      </c>
      <c r="Q15" s="68">
        <f t="shared" si="3"/>
        <v>63</v>
      </c>
      <c r="R15" s="64">
        <f t="shared" si="3"/>
        <v>8</v>
      </c>
      <c r="S15" s="65">
        <f t="shared" si="4"/>
        <v>0.14545454545454545</v>
      </c>
      <c r="T15" s="69">
        <v>1</v>
      </c>
      <c r="U15" s="70">
        <v>-1</v>
      </c>
      <c r="V15" s="69">
        <v>62</v>
      </c>
      <c r="W15" s="70">
        <v>9</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136</v>
      </c>
      <c r="F16" s="74">
        <f t="shared" si="8"/>
        <v>-13</v>
      </c>
      <c r="G16" s="75">
        <f t="shared" si="0"/>
        <v>-8.7248322147651006E-2</v>
      </c>
      <c r="H16" s="76">
        <v>0</v>
      </c>
      <c r="I16" s="77">
        <v>0</v>
      </c>
      <c r="J16" s="76">
        <v>3</v>
      </c>
      <c r="K16" s="77">
        <v>1</v>
      </c>
      <c r="L16" s="76">
        <v>133</v>
      </c>
      <c r="M16" s="77">
        <v>-14</v>
      </c>
      <c r="N16" s="78">
        <v>0</v>
      </c>
      <c r="O16" s="74">
        <v>0</v>
      </c>
      <c r="P16" s="75" t="str">
        <f t="shared" si="2"/>
        <v>-----</v>
      </c>
      <c r="Q16" s="78">
        <f t="shared" si="3"/>
        <v>185</v>
      </c>
      <c r="R16" s="74">
        <f t="shared" si="3"/>
        <v>-24</v>
      </c>
      <c r="S16" s="75">
        <f t="shared" si="4"/>
        <v>-0.11483253588516747</v>
      </c>
      <c r="T16" s="79">
        <v>3</v>
      </c>
      <c r="U16" s="80">
        <v>1</v>
      </c>
      <c r="V16" s="79">
        <v>182</v>
      </c>
      <c r="W16" s="80">
        <v>-25</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668</v>
      </c>
      <c r="F17" s="39">
        <f>SUM(F18:F24)</f>
        <v>-114</v>
      </c>
      <c r="G17" s="40">
        <f t="shared" si="0"/>
        <v>-0.14578005115089515</v>
      </c>
      <c r="H17" s="46">
        <f t="shared" ref="H17:O17" si="9">SUM(H18:H24)</f>
        <v>6</v>
      </c>
      <c r="I17" s="47">
        <f t="shared" si="9"/>
        <v>0</v>
      </c>
      <c r="J17" s="46">
        <f t="shared" si="9"/>
        <v>24</v>
      </c>
      <c r="K17" s="47">
        <f t="shared" si="9"/>
        <v>0</v>
      </c>
      <c r="L17" s="46">
        <f t="shared" si="9"/>
        <v>638</v>
      </c>
      <c r="M17" s="48">
        <f t="shared" si="9"/>
        <v>-114</v>
      </c>
      <c r="N17" s="48">
        <f t="shared" si="9"/>
        <v>6</v>
      </c>
      <c r="O17" s="39">
        <f t="shared" si="9"/>
        <v>0</v>
      </c>
      <c r="P17" s="40">
        <f t="shared" si="2"/>
        <v>0</v>
      </c>
      <c r="Q17" s="48">
        <f t="shared" si="3"/>
        <v>796</v>
      </c>
      <c r="R17" s="81">
        <f>SUM(R18:R24)</f>
        <v>-192</v>
      </c>
      <c r="S17" s="40">
        <f t="shared" si="4"/>
        <v>-0.19433198380566802</v>
      </c>
      <c r="T17" s="46">
        <f>SUM(T18:T24)</f>
        <v>24</v>
      </c>
      <c r="U17" s="47">
        <f>SUM(U18:U24)</f>
        <v>-2</v>
      </c>
      <c r="V17" s="46">
        <f>SUM(V18:V24)</f>
        <v>772</v>
      </c>
      <c r="W17" s="47">
        <f>SUM(W18:W24)</f>
        <v>-190</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128</v>
      </c>
      <c r="E18" s="54">
        <f t="shared" ref="E18:F24" si="10">SUM(H18,J18,L18)</f>
        <v>126</v>
      </c>
      <c r="F18" s="55">
        <f t="shared" si="10"/>
        <v>-30</v>
      </c>
      <c r="G18" s="56">
        <f t="shared" si="0"/>
        <v>-0.19230769230769232</v>
      </c>
      <c r="H18" s="57">
        <v>2</v>
      </c>
      <c r="I18" s="58">
        <v>2</v>
      </c>
      <c r="J18" s="57">
        <v>8</v>
      </c>
      <c r="K18" s="58">
        <v>3</v>
      </c>
      <c r="L18" s="57">
        <v>116</v>
      </c>
      <c r="M18" s="58">
        <v>-35</v>
      </c>
      <c r="N18" s="59">
        <v>2</v>
      </c>
      <c r="O18" s="55">
        <v>2</v>
      </c>
      <c r="P18" s="56" t="str">
        <f t="shared" si="2"/>
        <v>-----</v>
      </c>
      <c r="Q18" s="54">
        <f t="shared" si="3"/>
        <v>150</v>
      </c>
      <c r="R18" s="55">
        <f t="shared" si="3"/>
        <v>-53</v>
      </c>
      <c r="S18" s="56">
        <f t="shared" si="4"/>
        <v>-0.26108374384236455</v>
      </c>
      <c r="T18" s="60">
        <v>8</v>
      </c>
      <c r="U18" s="61">
        <v>3</v>
      </c>
      <c r="V18" s="60">
        <v>142</v>
      </c>
      <c r="W18" s="61">
        <v>-56</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146</v>
      </c>
      <c r="F19" s="64">
        <f t="shared" si="10"/>
        <v>-35</v>
      </c>
      <c r="G19" s="65">
        <f t="shared" si="0"/>
        <v>-0.19337016574585636</v>
      </c>
      <c r="H19" s="66">
        <v>1</v>
      </c>
      <c r="I19" s="67">
        <v>-2</v>
      </c>
      <c r="J19" s="66">
        <v>5</v>
      </c>
      <c r="K19" s="67">
        <v>-3</v>
      </c>
      <c r="L19" s="66">
        <v>140</v>
      </c>
      <c r="M19" s="67">
        <v>-30</v>
      </c>
      <c r="N19" s="68">
        <v>1</v>
      </c>
      <c r="O19" s="64">
        <v>-2</v>
      </c>
      <c r="P19" s="65">
        <f t="shared" si="2"/>
        <v>-0.66666666666666663</v>
      </c>
      <c r="Q19" s="63">
        <f t="shared" si="3"/>
        <v>167</v>
      </c>
      <c r="R19" s="64">
        <f t="shared" si="3"/>
        <v>-51</v>
      </c>
      <c r="S19" s="65">
        <f t="shared" si="4"/>
        <v>-0.23394495412844038</v>
      </c>
      <c r="T19" s="69">
        <v>5</v>
      </c>
      <c r="U19" s="70">
        <v>-3</v>
      </c>
      <c r="V19" s="69">
        <v>162</v>
      </c>
      <c r="W19" s="70">
        <v>-48</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102</v>
      </c>
      <c r="F20" s="64">
        <f t="shared" si="10"/>
        <v>-19</v>
      </c>
      <c r="G20" s="65">
        <f t="shared" si="0"/>
        <v>-0.15702479338842976</v>
      </c>
      <c r="H20" s="66">
        <v>1</v>
      </c>
      <c r="I20" s="67">
        <v>1</v>
      </c>
      <c r="J20" s="66">
        <v>6</v>
      </c>
      <c r="K20" s="67">
        <v>4</v>
      </c>
      <c r="L20" s="66">
        <v>95</v>
      </c>
      <c r="M20" s="67">
        <v>-24</v>
      </c>
      <c r="N20" s="68">
        <v>1</v>
      </c>
      <c r="O20" s="64">
        <v>1</v>
      </c>
      <c r="P20" s="65" t="str">
        <f t="shared" si="2"/>
        <v>-----</v>
      </c>
      <c r="Q20" s="63">
        <f t="shared" si="3"/>
        <v>115</v>
      </c>
      <c r="R20" s="64">
        <f t="shared" si="3"/>
        <v>-31</v>
      </c>
      <c r="S20" s="65">
        <f t="shared" si="4"/>
        <v>-0.21232876712328766</v>
      </c>
      <c r="T20" s="69">
        <v>6</v>
      </c>
      <c r="U20" s="70">
        <v>4</v>
      </c>
      <c r="V20" s="69">
        <v>109</v>
      </c>
      <c r="W20" s="70">
        <v>-35</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129</v>
      </c>
      <c r="E21" s="63">
        <f t="shared" si="10"/>
        <v>108</v>
      </c>
      <c r="F21" s="64">
        <f t="shared" si="10"/>
        <v>-15</v>
      </c>
      <c r="G21" s="65">
        <f t="shared" si="0"/>
        <v>-0.12195121951219512</v>
      </c>
      <c r="H21" s="66">
        <v>0</v>
      </c>
      <c r="I21" s="67">
        <v>-1</v>
      </c>
      <c r="J21" s="66">
        <v>1</v>
      </c>
      <c r="K21" s="67">
        <v>-4</v>
      </c>
      <c r="L21" s="66">
        <v>107</v>
      </c>
      <c r="M21" s="67">
        <v>-10</v>
      </c>
      <c r="N21" s="68">
        <v>0</v>
      </c>
      <c r="O21" s="64">
        <v>-1</v>
      </c>
      <c r="P21" s="65">
        <f t="shared" si="2"/>
        <v>-1</v>
      </c>
      <c r="Q21" s="63">
        <f t="shared" si="3"/>
        <v>129</v>
      </c>
      <c r="R21" s="64">
        <f t="shared" si="3"/>
        <v>-27</v>
      </c>
      <c r="S21" s="65">
        <f t="shared" si="4"/>
        <v>-0.17307692307692307</v>
      </c>
      <c r="T21" s="69">
        <v>1</v>
      </c>
      <c r="U21" s="70">
        <v>-6</v>
      </c>
      <c r="V21" s="69">
        <v>128</v>
      </c>
      <c r="W21" s="70">
        <v>-21</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130</v>
      </c>
      <c r="E22" s="63">
        <f t="shared" si="10"/>
        <v>88</v>
      </c>
      <c r="F22" s="64">
        <f t="shared" si="10"/>
        <v>10</v>
      </c>
      <c r="G22" s="65">
        <f t="shared" si="0"/>
        <v>0.12820512820512819</v>
      </c>
      <c r="H22" s="66">
        <v>2</v>
      </c>
      <c r="I22" s="67">
        <v>0</v>
      </c>
      <c r="J22" s="66">
        <v>4</v>
      </c>
      <c r="K22" s="67">
        <v>2</v>
      </c>
      <c r="L22" s="66">
        <v>82</v>
      </c>
      <c r="M22" s="67">
        <v>8</v>
      </c>
      <c r="N22" s="68">
        <v>2</v>
      </c>
      <c r="O22" s="64">
        <v>0</v>
      </c>
      <c r="P22" s="65">
        <f t="shared" si="2"/>
        <v>0</v>
      </c>
      <c r="Q22" s="63">
        <f t="shared" si="3"/>
        <v>108</v>
      </c>
      <c r="R22" s="64">
        <f t="shared" si="3"/>
        <v>8</v>
      </c>
      <c r="S22" s="65">
        <f t="shared" si="4"/>
        <v>0.08</v>
      </c>
      <c r="T22" s="69">
        <v>4</v>
      </c>
      <c r="U22" s="70">
        <v>2</v>
      </c>
      <c r="V22" s="69">
        <v>104</v>
      </c>
      <c r="W22" s="70">
        <v>6</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32</v>
      </c>
      <c r="F23" s="64">
        <f t="shared" si="10"/>
        <v>-25</v>
      </c>
      <c r="G23" s="65">
        <f t="shared" si="0"/>
        <v>-0.43859649122807015</v>
      </c>
      <c r="H23" s="66">
        <v>0</v>
      </c>
      <c r="I23" s="67">
        <v>0</v>
      </c>
      <c r="J23" s="66">
        <v>0</v>
      </c>
      <c r="K23" s="67">
        <v>0</v>
      </c>
      <c r="L23" s="66">
        <v>32</v>
      </c>
      <c r="M23" s="67">
        <v>-25</v>
      </c>
      <c r="N23" s="68">
        <v>0</v>
      </c>
      <c r="O23" s="64">
        <v>0</v>
      </c>
      <c r="P23" s="65" t="str">
        <f t="shared" si="2"/>
        <v>-----</v>
      </c>
      <c r="Q23" s="63">
        <f t="shared" si="3"/>
        <v>42</v>
      </c>
      <c r="R23" s="64">
        <f t="shared" si="3"/>
        <v>-35</v>
      </c>
      <c r="S23" s="65">
        <f t="shared" si="4"/>
        <v>-0.45454545454545453</v>
      </c>
      <c r="T23" s="69">
        <v>0</v>
      </c>
      <c r="U23" s="70">
        <v>0</v>
      </c>
      <c r="V23" s="69">
        <v>42</v>
      </c>
      <c r="W23" s="70">
        <v>-35</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66</v>
      </c>
      <c r="F24" s="74">
        <f t="shared" si="10"/>
        <v>0</v>
      </c>
      <c r="G24" s="75">
        <f t="shared" si="0"/>
        <v>0</v>
      </c>
      <c r="H24" s="76">
        <v>0</v>
      </c>
      <c r="I24" s="77">
        <v>0</v>
      </c>
      <c r="J24" s="76">
        <v>0</v>
      </c>
      <c r="K24" s="77">
        <v>-2</v>
      </c>
      <c r="L24" s="76">
        <v>66</v>
      </c>
      <c r="M24" s="77">
        <v>2</v>
      </c>
      <c r="N24" s="78">
        <v>0</v>
      </c>
      <c r="O24" s="74">
        <v>0</v>
      </c>
      <c r="P24" s="75" t="str">
        <f t="shared" si="2"/>
        <v>-----</v>
      </c>
      <c r="Q24" s="73">
        <f t="shared" si="3"/>
        <v>85</v>
      </c>
      <c r="R24" s="74">
        <f t="shared" si="3"/>
        <v>-3</v>
      </c>
      <c r="S24" s="75">
        <f t="shared" si="4"/>
        <v>-3.4090909090909088E-2</v>
      </c>
      <c r="T24" s="79">
        <v>0</v>
      </c>
      <c r="U24" s="80">
        <v>-2</v>
      </c>
      <c r="V24" s="79">
        <v>85</v>
      </c>
      <c r="W24" s="80">
        <v>-1</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895</v>
      </c>
      <c r="F25" s="39">
        <f>SUM(F26:F52)</f>
        <v>-155</v>
      </c>
      <c r="G25" s="40">
        <f>IF(E25-F25&gt;0,F25/(E25-F25),"-----")</f>
        <v>-0.14761904761904762</v>
      </c>
      <c r="H25" s="46">
        <f t="shared" ref="H25:O25" si="11">SUM(H26:H52)</f>
        <v>5</v>
      </c>
      <c r="I25" s="47">
        <f t="shared" si="11"/>
        <v>1</v>
      </c>
      <c r="J25" s="46">
        <f t="shared" si="11"/>
        <v>34</v>
      </c>
      <c r="K25" s="47">
        <f t="shared" si="11"/>
        <v>4</v>
      </c>
      <c r="L25" s="46">
        <f t="shared" si="11"/>
        <v>856</v>
      </c>
      <c r="M25" s="48">
        <f t="shared" si="11"/>
        <v>-160</v>
      </c>
      <c r="N25" s="48">
        <f t="shared" si="11"/>
        <v>6</v>
      </c>
      <c r="O25" s="39">
        <f t="shared" si="11"/>
        <v>2</v>
      </c>
      <c r="P25" s="40">
        <f>IF(N25-O25&gt;0,O25/(N25-O25),"-----")</f>
        <v>0.5</v>
      </c>
      <c r="Q25" s="48">
        <f>SUM(T25,V25)</f>
        <v>1153</v>
      </c>
      <c r="R25" s="81">
        <f>SUM(R26:R52)</f>
        <v>-189</v>
      </c>
      <c r="S25" s="40">
        <f>IF(Q25-R25&gt;0,R25/(Q25-R25),"-----")</f>
        <v>-0.14083457526080476</v>
      </c>
      <c r="T25" s="46">
        <f>SUM(T26:T52)</f>
        <v>37</v>
      </c>
      <c r="U25" s="47">
        <f>SUM(U26:U52)</f>
        <v>6</v>
      </c>
      <c r="V25" s="46">
        <f>SUM(V26:V52)</f>
        <v>1116</v>
      </c>
      <c r="W25" s="47">
        <f>SUM(W26:W52)</f>
        <v>-195</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70</v>
      </c>
      <c r="F26" s="55">
        <f t="shared" si="12"/>
        <v>13</v>
      </c>
      <c r="G26" s="56">
        <f t="shared" si="0"/>
        <v>0.22807017543859648</v>
      </c>
      <c r="H26" s="57">
        <v>0</v>
      </c>
      <c r="I26" s="58">
        <v>0</v>
      </c>
      <c r="J26" s="57">
        <v>5</v>
      </c>
      <c r="K26" s="58">
        <v>0</v>
      </c>
      <c r="L26" s="57">
        <v>65</v>
      </c>
      <c r="M26" s="58">
        <v>13</v>
      </c>
      <c r="N26" s="59">
        <v>0</v>
      </c>
      <c r="O26" s="55">
        <v>0</v>
      </c>
      <c r="P26" s="56" t="str">
        <f t="shared" si="2"/>
        <v>-----</v>
      </c>
      <c r="Q26" s="54">
        <f t="shared" si="3"/>
        <v>79</v>
      </c>
      <c r="R26" s="55">
        <f t="shared" si="3"/>
        <v>0</v>
      </c>
      <c r="S26" s="56">
        <f t="shared" si="4"/>
        <v>0</v>
      </c>
      <c r="T26" s="60">
        <v>5</v>
      </c>
      <c r="U26" s="61">
        <v>0</v>
      </c>
      <c r="V26" s="60">
        <v>74</v>
      </c>
      <c r="W26" s="61">
        <v>0</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166</v>
      </c>
      <c r="F27" s="64">
        <f t="shared" si="12"/>
        <v>12</v>
      </c>
      <c r="G27" s="84">
        <f t="shared" si="0"/>
        <v>7.792207792207792E-2</v>
      </c>
      <c r="H27" s="85">
        <v>1</v>
      </c>
      <c r="I27" s="86">
        <v>1</v>
      </c>
      <c r="J27" s="85">
        <v>6</v>
      </c>
      <c r="K27" s="86">
        <v>4</v>
      </c>
      <c r="L27" s="85">
        <v>159</v>
      </c>
      <c r="M27" s="86">
        <v>7</v>
      </c>
      <c r="N27" s="87">
        <v>1</v>
      </c>
      <c r="O27" s="88">
        <v>1</v>
      </c>
      <c r="P27" s="84" t="str">
        <f t="shared" si="2"/>
        <v>-----</v>
      </c>
      <c r="Q27" s="63">
        <f t="shared" si="3"/>
        <v>216</v>
      </c>
      <c r="R27" s="64">
        <f t="shared" si="3"/>
        <v>22</v>
      </c>
      <c r="S27" s="84">
        <f t="shared" si="4"/>
        <v>0.1134020618556701</v>
      </c>
      <c r="T27" s="89">
        <v>6</v>
      </c>
      <c r="U27" s="90">
        <v>4</v>
      </c>
      <c r="V27" s="89">
        <v>210</v>
      </c>
      <c r="W27" s="90">
        <v>18</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33</v>
      </c>
      <c r="F28" s="64">
        <f t="shared" si="12"/>
        <v>-1</v>
      </c>
      <c r="G28" s="84">
        <f t="shared" si="0"/>
        <v>-2.9411764705882353E-2</v>
      </c>
      <c r="H28" s="85">
        <v>0</v>
      </c>
      <c r="I28" s="86">
        <v>0</v>
      </c>
      <c r="J28" s="85">
        <v>1</v>
      </c>
      <c r="K28" s="86">
        <v>1</v>
      </c>
      <c r="L28" s="85">
        <v>32</v>
      </c>
      <c r="M28" s="86">
        <v>-2</v>
      </c>
      <c r="N28" s="87">
        <v>0</v>
      </c>
      <c r="O28" s="88">
        <v>0</v>
      </c>
      <c r="P28" s="84" t="str">
        <f t="shared" si="2"/>
        <v>-----</v>
      </c>
      <c r="Q28" s="63">
        <f t="shared" si="3"/>
        <v>55</v>
      </c>
      <c r="R28" s="64">
        <f t="shared" si="3"/>
        <v>5</v>
      </c>
      <c r="S28" s="84">
        <f t="shared" si="4"/>
        <v>0.1</v>
      </c>
      <c r="T28" s="89">
        <v>1</v>
      </c>
      <c r="U28" s="90">
        <v>1</v>
      </c>
      <c r="V28" s="89">
        <v>54</v>
      </c>
      <c r="W28" s="90">
        <v>4</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82</v>
      </c>
      <c r="F29" s="64">
        <f t="shared" si="12"/>
        <v>-12</v>
      </c>
      <c r="G29" s="84">
        <f t="shared" si="0"/>
        <v>-0.1276595744680851</v>
      </c>
      <c r="H29" s="85">
        <v>0</v>
      </c>
      <c r="I29" s="86">
        <v>-1</v>
      </c>
      <c r="J29" s="85">
        <v>5</v>
      </c>
      <c r="K29" s="86">
        <v>5</v>
      </c>
      <c r="L29" s="85">
        <v>77</v>
      </c>
      <c r="M29" s="86">
        <v>-16</v>
      </c>
      <c r="N29" s="87">
        <v>0</v>
      </c>
      <c r="O29" s="88">
        <v>-1</v>
      </c>
      <c r="P29" s="84">
        <f t="shared" si="2"/>
        <v>-1</v>
      </c>
      <c r="Q29" s="63">
        <f t="shared" si="3"/>
        <v>108</v>
      </c>
      <c r="R29" s="64">
        <f t="shared" si="3"/>
        <v>-21</v>
      </c>
      <c r="S29" s="84">
        <f t="shared" si="4"/>
        <v>-0.16279069767441862</v>
      </c>
      <c r="T29" s="89">
        <v>5</v>
      </c>
      <c r="U29" s="90">
        <v>5</v>
      </c>
      <c r="V29" s="89">
        <v>103</v>
      </c>
      <c r="W29" s="90">
        <v>-26</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28</v>
      </c>
      <c r="F30" s="64">
        <f t="shared" si="12"/>
        <v>-1</v>
      </c>
      <c r="G30" s="84">
        <f t="shared" si="0"/>
        <v>-3.4482758620689655E-2</v>
      </c>
      <c r="H30" s="85">
        <v>1</v>
      </c>
      <c r="I30" s="86">
        <v>0</v>
      </c>
      <c r="J30" s="85">
        <v>1</v>
      </c>
      <c r="K30" s="86">
        <v>0</v>
      </c>
      <c r="L30" s="85">
        <v>26</v>
      </c>
      <c r="M30" s="86">
        <v>-1</v>
      </c>
      <c r="N30" s="87">
        <v>2</v>
      </c>
      <c r="O30" s="88">
        <v>1</v>
      </c>
      <c r="P30" s="84">
        <f t="shared" si="2"/>
        <v>1</v>
      </c>
      <c r="Q30" s="63">
        <f t="shared" si="3"/>
        <v>36</v>
      </c>
      <c r="R30" s="64">
        <f t="shared" si="3"/>
        <v>-1</v>
      </c>
      <c r="S30" s="84">
        <f t="shared" si="4"/>
        <v>-2.7027027027027029E-2</v>
      </c>
      <c r="T30" s="89">
        <v>1</v>
      </c>
      <c r="U30" s="90">
        <v>-1</v>
      </c>
      <c r="V30" s="89">
        <v>35</v>
      </c>
      <c r="W30" s="90">
        <v>0</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22</v>
      </c>
      <c r="F31" s="64">
        <f t="shared" si="12"/>
        <v>-9</v>
      </c>
      <c r="G31" s="84">
        <f t="shared" si="0"/>
        <v>-0.29032258064516131</v>
      </c>
      <c r="H31" s="85">
        <v>1</v>
      </c>
      <c r="I31" s="86">
        <v>1</v>
      </c>
      <c r="J31" s="85">
        <v>1</v>
      </c>
      <c r="K31" s="86">
        <v>1</v>
      </c>
      <c r="L31" s="85">
        <v>20</v>
      </c>
      <c r="M31" s="86">
        <v>-11</v>
      </c>
      <c r="N31" s="87">
        <v>1</v>
      </c>
      <c r="O31" s="88">
        <v>1</v>
      </c>
      <c r="P31" s="84" t="str">
        <f t="shared" si="2"/>
        <v>-----</v>
      </c>
      <c r="Q31" s="63">
        <f t="shared" si="3"/>
        <v>28</v>
      </c>
      <c r="R31" s="64">
        <f t="shared" si="3"/>
        <v>-8</v>
      </c>
      <c r="S31" s="84">
        <f t="shared" si="4"/>
        <v>-0.22222222222222221</v>
      </c>
      <c r="T31" s="89">
        <v>1</v>
      </c>
      <c r="U31" s="90">
        <v>1</v>
      </c>
      <c r="V31" s="89">
        <v>27</v>
      </c>
      <c r="W31" s="90">
        <v>-9</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25</v>
      </c>
      <c r="F32" s="64">
        <f t="shared" si="12"/>
        <v>-8</v>
      </c>
      <c r="G32" s="84">
        <f t="shared" si="0"/>
        <v>-0.24242424242424243</v>
      </c>
      <c r="H32" s="85">
        <v>0</v>
      </c>
      <c r="I32" s="86">
        <v>0</v>
      </c>
      <c r="J32" s="85">
        <v>2</v>
      </c>
      <c r="K32" s="86">
        <v>0</v>
      </c>
      <c r="L32" s="85">
        <v>23</v>
      </c>
      <c r="M32" s="86">
        <v>-8</v>
      </c>
      <c r="N32" s="87">
        <v>0</v>
      </c>
      <c r="O32" s="88">
        <v>0</v>
      </c>
      <c r="P32" s="84" t="str">
        <f t="shared" si="2"/>
        <v>-----</v>
      </c>
      <c r="Q32" s="63">
        <f t="shared" si="3"/>
        <v>36</v>
      </c>
      <c r="R32" s="64">
        <f t="shared" si="3"/>
        <v>-6</v>
      </c>
      <c r="S32" s="84">
        <f t="shared" si="4"/>
        <v>-0.14285714285714285</v>
      </c>
      <c r="T32" s="89">
        <v>2</v>
      </c>
      <c r="U32" s="90">
        <v>0</v>
      </c>
      <c r="V32" s="89">
        <v>34</v>
      </c>
      <c r="W32" s="90">
        <v>-6</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35</v>
      </c>
      <c r="F33" s="64">
        <f t="shared" si="12"/>
        <v>1</v>
      </c>
      <c r="G33" s="84">
        <f t="shared" si="0"/>
        <v>2.9411764705882353E-2</v>
      </c>
      <c r="H33" s="85">
        <v>0</v>
      </c>
      <c r="I33" s="86">
        <v>0</v>
      </c>
      <c r="J33" s="85">
        <v>1</v>
      </c>
      <c r="K33" s="86">
        <v>-1</v>
      </c>
      <c r="L33" s="85">
        <v>34</v>
      </c>
      <c r="M33" s="86">
        <v>2</v>
      </c>
      <c r="N33" s="87">
        <v>0</v>
      </c>
      <c r="O33" s="88">
        <v>0</v>
      </c>
      <c r="P33" s="84" t="str">
        <f t="shared" si="2"/>
        <v>-----</v>
      </c>
      <c r="Q33" s="63">
        <f t="shared" si="3"/>
        <v>48</v>
      </c>
      <c r="R33" s="64">
        <f t="shared" si="3"/>
        <v>6</v>
      </c>
      <c r="S33" s="84">
        <f t="shared" si="4"/>
        <v>0.14285714285714285</v>
      </c>
      <c r="T33" s="89">
        <v>1</v>
      </c>
      <c r="U33" s="90">
        <v>-1</v>
      </c>
      <c r="V33" s="89">
        <v>47</v>
      </c>
      <c r="W33" s="90">
        <v>7</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12</v>
      </c>
      <c r="F34" s="64">
        <f t="shared" si="12"/>
        <v>-16</v>
      </c>
      <c r="G34" s="84">
        <f t="shared" si="0"/>
        <v>-0.5714285714285714</v>
      </c>
      <c r="H34" s="85">
        <v>0</v>
      </c>
      <c r="I34" s="86">
        <v>0</v>
      </c>
      <c r="J34" s="85">
        <v>1</v>
      </c>
      <c r="K34" s="86">
        <v>0</v>
      </c>
      <c r="L34" s="85">
        <v>11</v>
      </c>
      <c r="M34" s="86">
        <v>-16</v>
      </c>
      <c r="N34" s="87">
        <v>0</v>
      </c>
      <c r="O34" s="88">
        <v>0</v>
      </c>
      <c r="P34" s="84" t="str">
        <f t="shared" si="2"/>
        <v>-----</v>
      </c>
      <c r="Q34" s="63">
        <f t="shared" si="3"/>
        <v>14</v>
      </c>
      <c r="R34" s="64">
        <f t="shared" si="3"/>
        <v>-23</v>
      </c>
      <c r="S34" s="84">
        <f t="shared" si="4"/>
        <v>-0.6216216216216216</v>
      </c>
      <c r="T34" s="89">
        <v>1</v>
      </c>
      <c r="U34" s="90">
        <v>0</v>
      </c>
      <c r="V34" s="89">
        <v>13</v>
      </c>
      <c r="W34" s="90">
        <v>-23</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31</v>
      </c>
      <c r="F35" s="64">
        <f t="shared" si="12"/>
        <v>2</v>
      </c>
      <c r="G35" s="84">
        <f t="shared" si="0"/>
        <v>6.8965517241379309E-2</v>
      </c>
      <c r="H35" s="85">
        <v>0</v>
      </c>
      <c r="I35" s="86">
        <v>0</v>
      </c>
      <c r="J35" s="85">
        <v>1</v>
      </c>
      <c r="K35" s="86">
        <v>0</v>
      </c>
      <c r="L35" s="85">
        <v>30</v>
      </c>
      <c r="M35" s="86">
        <v>2</v>
      </c>
      <c r="N35" s="87">
        <v>0</v>
      </c>
      <c r="O35" s="88">
        <v>0</v>
      </c>
      <c r="P35" s="84" t="str">
        <f t="shared" si="2"/>
        <v>-----</v>
      </c>
      <c r="Q35" s="63">
        <f t="shared" si="3"/>
        <v>36</v>
      </c>
      <c r="R35" s="64">
        <f t="shared" si="3"/>
        <v>1</v>
      </c>
      <c r="S35" s="84">
        <f t="shared" si="4"/>
        <v>2.8571428571428571E-2</v>
      </c>
      <c r="T35" s="89">
        <v>1</v>
      </c>
      <c r="U35" s="90">
        <v>0</v>
      </c>
      <c r="V35" s="89">
        <v>35</v>
      </c>
      <c r="W35" s="90">
        <v>1</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8</v>
      </c>
      <c r="F36" s="64">
        <f t="shared" si="12"/>
        <v>0</v>
      </c>
      <c r="G36" s="84">
        <f t="shared" si="0"/>
        <v>0</v>
      </c>
      <c r="H36" s="85">
        <v>0</v>
      </c>
      <c r="I36" s="86">
        <v>0</v>
      </c>
      <c r="J36" s="85">
        <v>0</v>
      </c>
      <c r="K36" s="86">
        <v>-1</v>
      </c>
      <c r="L36" s="85">
        <v>8</v>
      </c>
      <c r="M36" s="86">
        <v>1</v>
      </c>
      <c r="N36" s="87">
        <v>0</v>
      </c>
      <c r="O36" s="88">
        <v>0</v>
      </c>
      <c r="P36" s="84" t="str">
        <f t="shared" si="2"/>
        <v>-----</v>
      </c>
      <c r="Q36" s="63">
        <f t="shared" si="3"/>
        <v>8</v>
      </c>
      <c r="R36" s="64">
        <f t="shared" si="3"/>
        <v>-1</v>
      </c>
      <c r="S36" s="84">
        <f t="shared" si="4"/>
        <v>-0.1111111111111111</v>
      </c>
      <c r="T36" s="89">
        <v>0</v>
      </c>
      <c r="U36" s="90">
        <v>-1</v>
      </c>
      <c r="V36" s="89">
        <v>8</v>
      </c>
      <c r="W36" s="90">
        <v>0</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14</v>
      </c>
      <c r="F37" s="64">
        <f t="shared" si="12"/>
        <v>-6</v>
      </c>
      <c r="G37" s="84">
        <f t="shared" si="0"/>
        <v>-0.3</v>
      </c>
      <c r="H37" s="85">
        <v>0</v>
      </c>
      <c r="I37" s="86">
        <v>0</v>
      </c>
      <c r="J37" s="85">
        <v>0</v>
      </c>
      <c r="K37" s="86">
        <v>0</v>
      </c>
      <c r="L37" s="85">
        <v>14</v>
      </c>
      <c r="M37" s="86">
        <v>-6</v>
      </c>
      <c r="N37" s="87">
        <v>0</v>
      </c>
      <c r="O37" s="88">
        <v>0</v>
      </c>
      <c r="P37" s="84" t="str">
        <f t="shared" si="2"/>
        <v>-----</v>
      </c>
      <c r="Q37" s="63">
        <f t="shared" si="3"/>
        <v>18</v>
      </c>
      <c r="R37" s="64">
        <f t="shared" si="3"/>
        <v>-8</v>
      </c>
      <c r="S37" s="84">
        <f t="shared" si="4"/>
        <v>-0.30769230769230771</v>
      </c>
      <c r="T37" s="89">
        <v>0</v>
      </c>
      <c r="U37" s="90">
        <v>0</v>
      </c>
      <c r="V37" s="89">
        <v>18</v>
      </c>
      <c r="W37" s="90">
        <v>-8</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18</v>
      </c>
      <c r="F38" s="64">
        <f t="shared" si="12"/>
        <v>-3</v>
      </c>
      <c r="G38" s="84">
        <f t="shared" si="0"/>
        <v>-0.14285714285714285</v>
      </c>
      <c r="H38" s="85">
        <v>0</v>
      </c>
      <c r="I38" s="86">
        <v>0</v>
      </c>
      <c r="J38" s="85">
        <v>1</v>
      </c>
      <c r="K38" s="86">
        <v>0</v>
      </c>
      <c r="L38" s="85">
        <v>17</v>
      </c>
      <c r="M38" s="86">
        <v>-3</v>
      </c>
      <c r="N38" s="87">
        <v>0</v>
      </c>
      <c r="O38" s="88">
        <v>0</v>
      </c>
      <c r="P38" s="84" t="str">
        <f t="shared" si="2"/>
        <v>-----</v>
      </c>
      <c r="Q38" s="63">
        <f t="shared" si="3"/>
        <v>19</v>
      </c>
      <c r="R38" s="64">
        <f t="shared" si="3"/>
        <v>-2</v>
      </c>
      <c r="S38" s="84">
        <f t="shared" si="4"/>
        <v>-9.5238095238095233E-2</v>
      </c>
      <c r="T38" s="89">
        <v>1</v>
      </c>
      <c r="U38" s="90">
        <v>0</v>
      </c>
      <c r="V38" s="89">
        <v>18</v>
      </c>
      <c r="W38" s="90">
        <v>-2</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41</v>
      </c>
      <c r="F39" s="64">
        <f t="shared" si="12"/>
        <v>-26</v>
      </c>
      <c r="G39" s="84">
        <f t="shared" si="0"/>
        <v>-0.38805970149253732</v>
      </c>
      <c r="H39" s="85">
        <v>0</v>
      </c>
      <c r="I39" s="86">
        <v>0</v>
      </c>
      <c r="J39" s="85">
        <v>0</v>
      </c>
      <c r="K39" s="86">
        <v>-5</v>
      </c>
      <c r="L39" s="85">
        <v>41</v>
      </c>
      <c r="M39" s="86">
        <v>-21</v>
      </c>
      <c r="N39" s="87">
        <v>0</v>
      </c>
      <c r="O39" s="88">
        <v>0</v>
      </c>
      <c r="P39" s="84" t="str">
        <f t="shared" si="2"/>
        <v>-----</v>
      </c>
      <c r="Q39" s="63">
        <f t="shared" si="3"/>
        <v>52</v>
      </c>
      <c r="R39" s="64">
        <f t="shared" si="3"/>
        <v>-31</v>
      </c>
      <c r="S39" s="84">
        <f t="shared" si="4"/>
        <v>-0.37349397590361444</v>
      </c>
      <c r="T39" s="89">
        <v>0</v>
      </c>
      <c r="U39" s="90">
        <v>-5</v>
      </c>
      <c r="V39" s="89">
        <v>52</v>
      </c>
      <c r="W39" s="90">
        <v>-26</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56</v>
      </c>
      <c r="F40" s="64">
        <f t="shared" si="12"/>
        <v>-7</v>
      </c>
      <c r="G40" s="84">
        <f t="shared" si="0"/>
        <v>-0.1111111111111111</v>
      </c>
      <c r="H40" s="85">
        <v>1</v>
      </c>
      <c r="I40" s="86">
        <v>1</v>
      </c>
      <c r="J40" s="85">
        <v>0</v>
      </c>
      <c r="K40" s="86">
        <v>-3</v>
      </c>
      <c r="L40" s="85">
        <v>55</v>
      </c>
      <c r="M40" s="86">
        <v>-5</v>
      </c>
      <c r="N40" s="87">
        <v>1</v>
      </c>
      <c r="O40" s="88">
        <v>1</v>
      </c>
      <c r="P40" s="84" t="str">
        <f t="shared" si="2"/>
        <v>-----</v>
      </c>
      <c r="Q40" s="63">
        <f t="shared" si="3"/>
        <v>68</v>
      </c>
      <c r="R40" s="64">
        <f t="shared" si="3"/>
        <v>-2</v>
      </c>
      <c r="S40" s="84">
        <f t="shared" si="4"/>
        <v>-2.8571428571428571E-2</v>
      </c>
      <c r="T40" s="89">
        <v>0</v>
      </c>
      <c r="U40" s="90">
        <v>-3</v>
      </c>
      <c r="V40" s="89">
        <v>68</v>
      </c>
      <c r="W40" s="90">
        <v>1</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39</v>
      </c>
      <c r="F41" s="64">
        <f t="shared" si="12"/>
        <v>-5</v>
      </c>
      <c r="G41" s="84">
        <f t="shared" si="0"/>
        <v>-0.11363636363636363</v>
      </c>
      <c r="H41" s="85">
        <v>0</v>
      </c>
      <c r="I41" s="86">
        <v>0</v>
      </c>
      <c r="J41" s="85">
        <v>2</v>
      </c>
      <c r="K41" s="86">
        <v>2</v>
      </c>
      <c r="L41" s="85">
        <v>37</v>
      </c>
      <c r="M41" s="86">
        <v>-7</v>
      </c>
      <c r="N41" s="87">
        <v>0</v>
      </c>
      <c r="O41" s="88">
        <v>0</v>
      </c>
      <c r="P41" s="84" t="str">
        <f t="shared" si="2"/>
        <v>-----</v>
      </c>
      <c r="Q41" s="63">
        <f t="shared" si="3"/>
        <v>51</v>
      </c>
      <c r="R41" s="64">
        <f t="shared" si="3"/>
        <v>-5</v>
      </c>
      <c r="S41" s="84">
        <f t="shared" si="4"/>
        <v>-8.9285714285714288E-2</v>
      </c>
      <c r="T41" s="89">
        <v>4</v>
      </c>
      <c r="U41" s="90">
        <v>4</v>
      </c>
      <c r="V41" s="89">
        <v>47</v>
      </c>
      <c r="W41" s="90">
        <v>-9</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33</v>
      </c>
      <c r="F42" s="64">
        <f t="shared" si="12"/>
        <v>-12</v>
      </c>
      <c r="G42" s="84">
        <f t="shared" si="0"/>
        <v>-0.26666666666666666</v>
      </c>
      <c r="H42" s="85">
        <v>0</v>
      </c>
      <c r="I42" s="86">
        <v>0</v>
      </c>
      <c r="J42" s="85">
        <v>1</v>
      </c>
      <c r="K42" s="86">
        <v>1</v>
      </c>
      <c r="L42" s="85">
        <v>32</v>
      </c>
      <c r="M42" s="86">
        <v>-13</v>
      </c>
      <c r="N42" s="87">
        <v>0</v>
      </c>
      <c r="O42" s="88">
        <v>0</v>
      </c>
      <c r="P42" s="84" t="str">
        <f t="shared" si="2"/>
        <v>-----</v>
      </c>
      <c r="Q42" s="63">
        <f t="shared" si="3"/>
        <v>41</v>
      </c>
      <c r="R42" s="64">
        <f t="shared" si="3"/>
        <v>-16</v>
      </c>
      <c r="S42" s="84">
        <f t="shared" si="4"/>
        <v>-0.2807017543859649</v>
      </c>
      <c r="T42" s="89">
        <v>2</v>
      </c>
      <c r="U42" s="90">
        <v>2</v>
      </c>
      <c r="V42" s="89">
        <v>39</v>
      </c>
      <c r="W42" s="90">
        <v>-18</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26</v>
      </c>
      <c r="F43" s="64">
        <f t="shared" si="12"/>
        <v>-22</v>
      </c>
      <c r="G43" s="84">
        <f t="shared" si="0"/>
        <v>-0.45833333333333331</v>
      </c>
      <c r="H43" s="85">
        <v>0</v>
      </c>
      <c r="I43" s="86">
        <v>0</v>
      </c>
      <c r="J43" s="85">
        <v>0</v>
      </c>
      <c r="K43" s="86">
        <v>-2</v>
      </c>
      <c r="L43" s="85">
        <v>26</v>
      </c>
      <c r="M43" s="86">
        <v>-20</v>
      </c>
      <c r="N43" s="87">
        <v>0</v>
      </c>
      <c r="O43" s="88">
        <v>0</v>
      </c>
      <c r="P43" s="84" t="str">
        <f t="shared" si="2"/>
        <v>-----</v>
      </c>
      <c r="Q43" s="63">
        <f t="shared" si="3"/>
        <v>36</v>
      </c>
      <c r="R43" s="64">
        <f t="shared" si="3"/>
        <v>-23</v>
      </c>
      <c r="S43" s="84">
        <f t="shared" si="4"/>
        <v>-0.38983050847457629</v>
      </c>
      <c r="T43" s="89">
        <v>0</v>
      </c>
      <c r="U43" s="90">
        <v>-2</v>
      </c>
      <c r="V43" s="89">
        <v>36</v>
      </c>
      <c r="W43" s="90">
        <v>-21</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26</v>
      </c>
      <c r="F44" s="64">
        <f t="shared" si="12"/>
        <v>-12</v>
      </c>
      <c r="G44" s="84">
        <f t="shared" si="0"/>
        <v>-0.31578947368421051</v>
      </c>
      <c r="H44" s="85">
        <v>0</v>
      </c>
      <c r="I44" s="86">
        <v>0</v>
      </c>
      <c r="J44" s="85">
        <v>0</v>
      </c>
      <c r="K44" s="86">
        <v>0</v>
      </c>
      <c r="L44" s="85">
        <v>26</v>
      </c>
      <c r="M44" s="86">
        <v>-12</v>
      </c>
      <c r="N44" s="87">
        <v>0</v>
      </c>
      <c r="O44" s="88">
        <v>0</v>
      </c>
      <c r="P44" s="84" t="str">
        <f t="shared" si="2"/>
        <v>-----</v>
      </c>
      <c r="Q44" s="63">
        <f t="shared" si="3"/>
        <v>38</v>
      </c>
      <c r="R44" s="64">
        <f t="shared" si="3"/>
        <v>-5</v>
      </c>
      <c r="S44" s="84">
        <f t="shared" si="4"/>
        <v>-0.11627906976744186</v>
      </c>
      <c r="T44" s="89">
        <v>0</v>
      </c>
      <c r="U44" s="90">
        <v>0</v>
      </c>
      <c r="V44" s="89">
        <v>38</v>
      </c>
      <c r="W44" s="90">
        <v>-5</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22</v>
      </c>
      <c r="F45" s="64">
        <f t="shared" si="12"/>
        <v>-9</v>
      </c>
      <c r="G45" s="93">
        <f t="shared" si="0"/>
        <v>-0.29032258064516131</v>
      </c>
      <c r="H45" s="94">
        <v>0</v>
      </c>
      <c r="I45" s="95">
        <v>0</v>
      </c>
      <c r="J45" s="94">
        <v>1</v>
      </c>
      <c r="K45" s="95">
        <v>1</v>
      </c>
      <c r="L45" s="94">
        <v>21</v>
      </c>
      <c r="M45" s="95">
        <v>-10</v>
      </c>
      <c r="N45" s="96">
        <v>0</v>
      </c>
      <c r="O45" s="97">
        <v>0</v>
      </c>
      <c r="P45" s="93" t="str">
        <f t="shared" si="2"/>
        <v>-----</v>
      </c>
      <c r="Q45" s="63">
        <f t="shared" si="3"/>
        <v>24</v>
      </c>
      <c r="R45" s="64">
        <f t="shared" si="3"/>
        <v>-18</v>
      </c>
      <c r="S45" s="93">
        <f t="shared" si="4"/>
        <v>-0.42857142857142855</v>
      </c>
      <c r="T45" s="98">
        <v>1</v>
      </c>
      <c r="U45" s="99">
        <v>1</v>
      </c>
      <c r="V45" s="98">
        <v>23</v>
      </c>
      <c r="W45" s="99">
        <v>-19</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5</v>
      </c>
      <c r="F46" s="97">
        <f t="shared" si="12"/>
        <v>-3</v>
      </c>
      <c r="G46" s="93">
        <f t="shared" si="0"/>
        <v>-0.375</v>
      </c>
      <c r="H46" s="94">
        <v>0</v>
      </c>
      <c r="I46" s="95">
        <v>0</v>
      </c>
      <c r="J46" s="94">
        <v>0</v>
      </c>
      <c r="K46" s="95">
        <v>0</v>
      </c>
      <c r="L46" s="94">
        <v>5</v>
      </c>
      <c r="M46" s="95">
        <v>-3</v>
      </c>
      <c r="N46" s="96">
        <v>0</v>
      </c>
      <c r="O46" s="97">
        <v>0</v>
      </c>
      <c r="P46" s="93" t="str">
        <f t="shared" si="2"/>
        <v>-----</v>
      </c>
      <c r="Q46" s="100">
        <f t="shared" si="3"/>
        <v>5</v>
      </c>
      <c r="R46" s="97">
        <f t="shared" si="3"/>
        <v>-5</v>
      </c>
      <c r="S46" s="93">
        <f t="shared" si="4"/>
        <v>-0.5</v>
      </c>
      <c r="T46" s="98">
        <v>0</v>
      </c>
      <c r="U46" s="99">
        <v>0</v>
      </c>
      <c r="V46" s="98">
        <v>5</v>
      </c>
      <c r="W46" s="99">
        <v>-5</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12</v>
      </c>
      <c r="F47" s="64">
        <f t="shared" si="13"/>
        <v>-8</v>
      </c>
      <c r="G47" s="65">
        <f t="shared" si="0"/>
        <v>-0.4</v>
      </c>
      <c r="H47" s="66">
        <v>0</v>
      </c>
      <c r="I47" s="67">
        <v>0</v>
      </c>
      <c r="J47" s="66">
        <v>0</v>
      </c>
      <c r="K47" s="67">
        <v>0</v>
      </c>
      <c r="L47" s="66">
        <v>12</v>
      </c>
      <c r="M47" s="67">
        <v>-8</v>
      </c>
      <c r="N47" s="68">
        <v>0</v>
      </c>
      <c r="O47" s="64">
        <v>0</v>
      </c>
      <c r="P47" s="65" t="str">
        <f t="shared" si="2"/>
        <v>-----</v>
      </c>
      <c r="Q47" s="63">
        <f t="shared" ref="Q47:R51" si="14">SUM(T47,V47)</f>
        <v>12</v>
      </c>
      <c r="R47" s="64">
        <f t="shared" si="14"/>
        <v>-16</v>
      </c>
      <c r="S47" s="65">
        <f t="shared" si="4"/>
        <v>-0.5714285714285714</v>
      </c>
      <c r="T47" s="69">
        <v>0</v>
      </c>
      <c r="U47" s="70">
        <v>0</v>
      </c>
      <c r="V47" s="69">
        <v>12</v>
      </c>
      <c r="W47" s="70">
        <v>-16</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8</v>
      </c>
      <c r="F48" s="64">
        <f t="shared" si="13"/>
        <v>-10</v>
      </c>
      <c r="G48" s="65">
        <f t="shared" si="0"/>
        <v>-0.55555555555555558</v>
      </c>
      <c r="H48" s="66">
        <v>0</v>
      </c>
      <c r="I48" s="67">
        <v>0</v>
      </c>
      <c r="J48" s="66">
        <v>0</v>
      </c>
      <c r="K48" s="67">
        <v>-2</v>
      </c>
      <c r="L48" s="66">
        <v>8</v>
      </c>
      <c r="M48" s="67">
        <v>-8</v>
      </c>
      <c r="N48" s="68">
        <v>0</v>
      </c>
      <c r="O48" s="64">
        <v>0</v>
      </c>
      <c r="P48" s="65" t="str">
        <f t="shared" si="2"/>
        <v>-----</v>
      </c>
      <c r="Q48" s="63">
        <f t="shared" si="14"/>
        <v>8</v>
      </c>
      <c r="R48" s="64">
        <f t="shared" si="14"/>
        <v>-19</v>
      </c>
      <c r="S48" s="65">
        <f t="shared" si="4"/>
        <v>-0.70370370370370372</v>
      </c>
      <c r="T48" s="69">
        <v>0</v>
      </c>
      <c r="U48" s="70">
        <v>-2</v>
      </c>
      <c r="V48" s="69">
        <v>8</v>
      </c>
      <c r="W48" s="70">
        <v>-17</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16</v>
      </c>
      <c r="F49" s="64">
        <f>SUM(I49,K49,M49)</f>
        <v>-7</v>
      </c>
      <c r="G49" s="65">
        <f>IF(E49-F49&gt;0,F49/(E49-F49),"-----")</f>
        <v>-0.30434782608695654</v>
      </c>
      <c r="H49" s="66">
        <v>0</v>
      </c>
      <c r="I49" s="67">
        <v>-2</v>
      </c>
      <c r="J49" s="66">
        <v>1</v>
      </c>
      <c r="K49" s="67">
        <v>0</v>
      </c>
      <c r="L49" s="66">
        <v>15</v>
      </c>
      <c r="M49" s="67">
        <v>-5</v>
      </c>
      <c r="N49" s="68">
        <v>0</v>
      </c>
      <c r="O49" s="64">
        <v>-2</v>
      </c>
      <c r="P49" s="65">
        <f>IF(N49-O49&gt;0,O49/(N49-O49),"-----")</f>
        <v>-1</v>
      </c>
      <c r="Q49" s="63">
        <f>SUM(T49,V49)</f>
        <v>28</v>
      </c>
      <c r="R49" s="64">
        <f>SUM(U49,W49)</f>
        <v>3</v>
      </c>
      <c r="S49" s="65">
        <f>IF(Q49-R49&gt;0,R49/(Q49-R49),"-----")</f>
        <v>0.12</v>
      </c>
      <c r="T49" s="69">
        <v>1</v>
      </c>
      <c r="U49" s="70">
        <v>0</v>
      </c>
      <c r="V49" s="69">
        <v>27</v>
      </c>
      <c r="W49" s="70">
        <v>3</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17</v>
      </c>
      <c r="F50" s="64">
        <f>SUM(I50,K50,M50)</f>
        <v>2</v>
      </c>
      <c r="G50" s="65">
        <f>IF(E50-F50&gt;0,F50/(E50-F50),"-----")</f>
        <v>0.13333333333333333</v>
      </c>
      <c r="H50" s="66">
        <v>0</v>
      </c>
      <c r="I50" s="67">
        <v>0</v>
      </c>
      <c r="J50" s="66">
        <v>0</v>
      </c>
      <c r="K50" s="67">
        <v>0</v>
      </c>
      <c r="L50" s="66">
        <v>17</v>
      </c>
      <c r="M50" s="67">
        <v>2</v>
      </c>
      <c r="N50" s="68">
        <v>0</v>
      </c>
      <c r="O50" s="64">
        <v>0</v>
      </c>
      <c r="P50" s="65" t="str">
        <f>IF(N50-O50&gt;0,O50/(N50-O50),"-----")</f>
        <v>-----</v>
      </c>
      <c r="Q50" s="63">
        <f>SUM(T50,V50)</f>
        <v>23</v>
      </c>
      <c r="R50" s="64">
        <f>SUM(U50,W50)</f>
        <v>3</v>
      </c>
      <c r="S50" s="65">
        <f>IF(Q50-R50&gt;0,R50/(Q50-R50),"-----")</f>
        <v>0.15</v>
      </c>
      <c r="T50" s="69">
        <v>0</v>
      </c>
      <c r="U50" s="70">
        <v>0</v>
      </c>
      <c r="V50" s="69">
        <v>23</v>
      </c>
      <c r="W50" s="70">
        <v>3</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34</v>
      </c>
      <c r="F51" s="64">
        <f t="shared" si="13"/>
        <v>4</v>
      </c>
      <c r="G51" s="65">
        <f t="shared" si="0"/>
        <v>0.13333333333333333</v>
      </c>
      <c r="H51" s="66">
        <v>1</v>
      </c>
      <c r="I51" s="67">
        <v>1</v>
      </c>
      <c r="J51" s="66">
        <v>4</v>
      </c>
      <c r="K51" s="67">
        <v>3</v>
      </c>
      <c r="L51" s="66">
        <v>29</v>
      </c>
      <c r="M51" s="67">
        <v>0</v>
      </c>
      <c r="N51" s="68">
        <v>1</v>
      </c>
      <c r="O51" s="64">
        <v>1</v>
      </c>
      <c r="P51" s="65" t="str">
        <f t="shared" si="2"/>
        <v>-----</v>
      </c>
      <c r="Q51" s="63">
        <f t="shared" si="14"/>
        <v>47</v>
      </c>
      <c r="R51" s="64">
        <f t="shared" si="14"/>
        <v>3</v>
      </c>
      <c r="S51" s="65">
        <f t="shared" si="4"/>
        <v>6.8181818181818177E-2</v>
      </c>
      <c r="T51" s="69">
        <v>4</v>
      </c>
      <c r="U51" s="70">
        <v>3</v>
      </c>
      <c r="V51" s="69">
        <v>43</v>
      </c>
      <c r="W51" s="70">
        <v>0</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72" t="s">
        <v>73</v>
      </c>
      <c r="E52" s="73">
        <f>SUM(H52,J52,L52)</f>
        <v>16</v>
      </c>
      <c r="F52" s="74">
        <f>SUM(I52,K52,M52)</f>
        <v>-12</v>
      </c>
      <c r="G52" s="75">
        <f>IF(E52-F52&gt;0,F52/(E52-F52),"-----")</f>
        <v>-0.42857142857142855</v>
      </c>
      <c r="H52" s="76">
        <v>0</v>
      </c>
      <c r="I52" s="77">
        <v>0</v>
      </c>
      <c r="J52" s="76">
        <v>0</v>
      </c>
      <c r="K52" s="77">
        <v>0</v>
      </c>
      <c r="L52" s="76">
        <v>16</v>
      </c>
      <c r="M52" s="77">
        <v>-12</v>
      </c>
      <c r="N52" s="78">
        <v>0</v>
      </c>
      <c r="O52" s="74">
        <v>0</v>
      </c>
      <c r="P52" s="75" t="str">
        <f>IF(N52-O52&gt;0,O52/(N52-O52),"-----")</f>
        <v>-----</v>
      </c>
      <c r="Q52" s="73">
        <f>SUM(T52,V52)</f>
        <v>19</v>
      </c>
      <c r="R52" s="74">
        <f>SUM(U52,W52)</f>
        <v>-22</v>
      </c>
      <c r="S52" s="75">
        <f>IF(Q52-R52&gt;0,R52/(Q52-R52),"-----")</f>
        <v>-0.53658536585365857</v>
      </c>
      <c r="T52" s="79">
        <v>0</v>
      </c>
      <c r="U52" s="80">
        <v>0</v>
      </c>
      <c r="V52" s="79">
        <v>19</v>
      </c>
      <c r="W52" s="80">
        <v>-22</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74</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75</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286</v>
      </c>
      <c r="F55" s="110">
        <f>SUM(F56:F57,F65,F70,F73,F74,F77,F78,F79,F80,F88,F91)</f>
        <v>-37</v>
      </c>
      <c r="G55" s="111">
        <f>IF(E55-F55&gt;0,F55/(E55-F55),"-----")</f>
        <v>-0.11455108359133127</v>
      </c>
      <c r="H55" s="112">
        <f t="shared" ref="H55:O55" si="15">SUM(H56:H57,H65,H70,H73,H74,H77,H78,H79,H80,H88,H91)</f>
        <v>2</v>
      </c>
      <c r="I55" s="113">
        <f t="shared" si="15"/>
        <v>-1</v>
      </c>
      <c r="J55" s="112">
        <f t="shared" si="15"/>
        <v>8</v>
      </c>
      <c r="K55" s="113">
        <f t="shared" si="15"/>
        <v>-1</v>
      </c>
      <c r="L55" s="112">
        <f t="shared" si="15"/>
        <v>276</v>
      </c>
      <c r="M55" s="113">
        <f t="shared" si="15"/>
        <v>-35</v>
      </c>
      <c r="N55" s="43">
        <f t="shared" si="15"/>
        <v>2</v>
      </c>
      <c r="O55" s="39">
        <f t="shared" si="15"/>
        <v>-1</v>
      </c>
      <c r="P55" s="111">
        <f>IF(N55-O55&gt;0,O55/(N55-O55),"-----")</f>
        <v>-0.33333333333333331</v>
      </c>
      <c r="Q55" s="48">
        <f>SUM(Q56:Q57,Q65,Q70,Q73,Q74,Q77,Q78,Q79,Q80,Q88,Q91)</f>
        <v>372</v>
      </c>
      <c r="R55" s="114">
        <f>SUM(R56:R57,R65,R70,R73,R74,R77,R78,R79,R80,R88,R91)</f>
        <v>-63</v>
      </c>
      <c r="S55" s="111">
        <f>IF(Q55-R55&gt;0,R55/(Q55-R55),"-----")</f>
        <v>-0.14482758620689656</v>
      </c>
      <c r="T55" s="112">
        <f>SUM(T56:T57,T65,T70,T73,T74,T77,T78,T79,T80,T88,T91)</f>
        <v>8</v>
      </c>
      <c r="U55" s="113">
        <f>SUM(U56:U57,U65,U70,U73,U74,U77,U78,U79,U80,U88,U91)</f>
        <v>-1</v>
      </c>
      <c r="V55" s="112">
        <f>SUM(V56:V57,V65,V70,V73,V74,V77,V78,V79,V80,V88,V91)</f>
        <v>364</v>
      </c>
      <c r="W55" s="113">
        <f>SUM(W56:W57,W65,W70,W73,W74,W77,W78,W79,W80,W88,W91)</f>
        <v>-62</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5"/>
      <c r="E56" s="63">
        <f>SUM(H56,J56,L56)</f>
        <v>0</v>
      </c>
      <c r="F56" s="64">
        <f>SUM(I56,K56,M56)</f>
        <v>0</v>
      </c>
      <c r="G56" s="111" t="str">
        <f t="shared" si="0"/>
        <v>-----</v>
      </c>
      <c r="H56" s="41">
        <v>0</v>
      </c>
      <c r="I56" s="42">
        <v>0</v>
      </c>
      <c r="J56" s="41">
        <v>0</v>
      </c>
      <c r="K56" s="42">
        <v>0</v>
      </c>
      <c r="L56" s="41">
        <v>0</v>
      </c>
      <c r="M56" s="42">
        <v>0</v>
      </c>
      <c r="N56" s="43">
        <v>0</v>
      </c>
      <c r="O56" s="39">
        <v>0</v>
      </c>
      <c r="P56" s="111" t="str">
        <f t="shared" si="2"/>
        <v>-----</v>
      </c>
      <c r="Q56" s="38">
        <f>SUM(T56,V56)</f>
        <v>0</v>
      </c>
      <c r="R56" s="39">
        <f>SUM(U56,W56)</f>
        <v>0</v>
      </c>
      <c r="S56" s="111" t="str">
        <f t="shared" si="4"/>
        <v>-----</v>
      </c>
      <c r="T56" s="112">
        <v>0</v>
      </c>
      <c r="U56" s="113">
        <v>0</v>
      </c>
      <c r="V56" s="112">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6"/>
      <c r="D57" s="117" t="s">
        <v>20</v>
      </c>
      <c r="E57" s="38">
        <f>SUM(E58:E64)</f>
        <v>106</v>
      </c>
      <c r="F57" s="110">
        <f>SUM(F58:F64)</f>
        <v>-40</v>
      </c>
      <c r="G57" s="111">
        <f t="shared" si="0"/>
        <v>-0.27397260273972601</v>
      </c>
      <c r="H57" s="41">
        <f t="shared" ref="H57:O57" si="16">SUM(H58:H64)</f>
        <v>1</v>
      </c>
      <c r="I57" s="42">
        <f t="shared" si="16"/>
        <v>0</v>
      </c>
      <c r="J57" s="41">
        <f t="shared" si="16"/>
        <v>2</v>
      </c>
      <c r="K57" s="42">
        <f t="shared" si="16"/>
        <v>-3</v>
      </c>
      <c r="L57" s="41">
        <f t="shared" si="16"/>
        <v>103</v>
      </c>
      <c r="M57" s="42">
        <f t="shared" si="16"/>
        <v>-37</v>
      </c>
      <c r="N57" s="43">
        <f t="shared" si="16"/>
        <v>1</v>
      </c>
      <c r="O57" s="39">
        <f t="shared" si="16"/>
        <v>0</v>
      </c>
      <c r="P57" s="111">
        <f t="shared" si="2"/>
        <v>0</v>
      </c>
      <c r="Q57" s="36">
        <f>SUM(Q58:Q64)</f>
        <v>128</v>
      </c>
      <c r="R57" s="118">
        <f>SUM(R58:R64)</f>
        <v>-56</v>
      </c>
      <c r="S57" s="111">
        <f t="shared" si="4"/>
        <v>-0.30434782608695654</v>
      </c>
      <c r="T57" s="41">
        <f>SUM(T58:T64)</f>
        <v>2</v>
      </c>
      <c r="U57" s="42">
        <f>SUM(U58:U64)</f>
        <v>-3</v>
      </c>
      <c r="V57" s="41">
        <f>SUM(V58:V64)</f>
        <v>126</v>
      </c>
      <c r="W57" s="42">
        <f>SUM(W58:W64)</f>
        <v>-53</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9" t="s">
        <v>77</v>
      </c>
      <c r="E58" s="54">
        <f t="shared" ref="E58:F64" si="17">SUM(H58,J58,L58)</f>
        <v>6</v>
      </c>
      <c r="F58" s="55">
        <f t="shared" si="17"/>
        <v>-6</v>
      </c>
      <c r="G58" s="84">
        <f t="shared" si="0"/>
        <v>-0.5</v>
      </c>
      <c r="H58" s="85">
        <v>0</v>
      </c>
      <c r="I58" s="86">
        <v>0</v>
      </c>
      <c r="J58" s="85">
        <v>0</v>
      </c>
      <c r="K58" s="86">
        <v>-3</v>
      </c>
      <c r="L58" s="85">
        <v>6</v>
      </c>
      <c r="M58" s="86">
        <v>-3</v>
      </c>
      <c r="N58" s="87">
        <v>0</v>
      </c>
      <c r="O58" s="88">
        <v>0</v>
      </c>
      <c r="P58" s="84" t="str">
        <f t="shared" si="2"/>
        <v>-----</v>
      </c>
      <c r="Q58" s="54">
        <f t="shared" ref="Q58:R64" si="18">SUM(T58,V58)</f>
        <v>9</v>
      </c>
      <c r="R58" s="55">
        <f t="shared" si="18"/>
        <v>-6</v>
      </c>
      <c r="S58" s="84">
        <f t="shared" si="4"/>
        <v>-0.4</v>
      </c>
      <c r="T58" s="89">
        <v>0</v>
      </c>
      <c r="U58" s="90">
        <v>-3</v>
      </c>
      <c r="V58" s="89">
        <v>9</v>
      </c>
      <c r="W58" s="90">
        <v>-3</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131</v>
      </c>
      <c r="D59" s="120" t="s">
        <v>79</v>
      </c>
      <c r="E59" s="63">
        <f t="shared" si="17"/>
        <v>17</v>
      </c>
      <c r="F59" s="64">
        <f t="shared" si="17"/>
        <v>0</v>
      </c>
      <c r="G59" s="65">
        <f t="shared" si="0"/>
        <v>0</v>
      </c>
      <c r="H59" s="66">
        <v>1</v>
      </c>
      <c r="I59" s="67">
        <v>1</v>
      </c>
      <c r="J59" s="66">
        <v>1</v>
      </c>
      <c r="K59" s="67">
        <v>1</v>
      </c>
      <c r="L59" s="66">
        <v>15</v>
      </c>
      <c r="M59" s="67">
        <v>-2</v>
      </c>
      <c r="N59" s="68">
        <v>1</v>
      </c>
      <c r="O59" s="64">
        <v>1</v>
      </c>
      <c r="P59" s="65" t="str">
        <f t="shared" si="2"/>
        <v>-----</v>
      </c>
      <c r="Q59" s="63">
        <f t="shared" si="18"/>
        <v>17</v>
      </c>
      <c r="R59" s="64">
        <f t="shared" si="18"/>
        <v>-10</v>
      </c>
      <c r="S59" s="65">
        <f t="shared" si="4"/>
        <v>-0.37037037037037035</v>
      </c>
      <c r="T59" s="69">
        <v>1</v>
      </c>
      <c r="U59" s="70">
        <v>1</v>
      </c>
      <c r="V59" s="69">
        <v>16</v>
      </c>
      <c r="W59" s="70">
        <v>-11</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0" t="s">
        <v>80</v>
      </c>
      <c r="E60" s="63">
        <f t="shared" si="17"/>
        <v>26</v>
      </c>
      <c r="F60" s="64">
        <f t="shared" si="17"/>
        <v>-1</v>
      </c>
      <c r="G60" s="65">
        <f t="shared" si="0"/>
        <v>-3.7037037037037035E-2</v>
      </c>
      <c r="H60" s="66">
        <v>0</v>
      </c>
      <c r="I60" s="67">
        <v>0</v>
      </c>
      <c r="J60" s="66">
        <v>0</v>
      </c>
      <c r="K60" s="67">
        <v>0</v>
      </c>
      <c r="L60" s="66">
        <v>26</v>
      </c>
      <c r="M60" s="67">
        <v>-1</v>
      </c>
      <c r="N60" s="68">
        <v>0</v>
      </c>
      <c r="O60" s="64">
        <v>0</v>
      </c>
      <c r="P60" s="65" t="str">
        <f t="shared" si="2"/>
        <v>-----</v>
      </c>
      <c r="Q60" s="63">
        <f t="shared" si="18"/>
        <v>33</v>
      </c>
      <c r="R60" s="64">
        <f t="shared" si="18"/>
        <v>4</v>
      </c>
      <c r="S60" s="65">
        <f t="shared" si="4"/>
        <v>0.13793103448275862</v>
      </c>
      <c r="T60" s="69">
        <v>0</v>
      </c>
      <c r="U60" s="70">
        <v>0</v>
      </c>
      <c r="V60" s="69">
        <v>33</v>
      </c>
      <c r="W60" s="70">
        <v>4</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0" t="s">
        <v>82</v>
      </c>
      <c r="E61" s="63">
        <f t="shared" si="17"/>
        <v>11</v>
      </c>
      <c r="F61" s="64">
        <f t="shared" si="17"/>
        <v>-3</v>
      </c>
      <c r="G61" s="65">
        <f t="shared" si="0"/>
        <v>-0.21428571428571427</v>
      </c>
      <c r="H61" s="66">
        <v>0</v>
      </c>
      <c r="I61" s="67">
        <v>0</v>
      </c>
      <c r="J61" s="66">
        <v>0</v>
      </c>
      <c r="K61" s="67">
        <v>-1</v>
      </c>
      <c r="L61" s="66">
        <v>11</v>
      </c>
      <c r="M61" s="67">
        <v>-2</v>
      </c>
      <c r="N61" s="68">
        <v>0</v>
      </c>
      <c r="O61" s="64">
        <v>0</v>
      </c>
      <c r="P61" s="65" t="str">
        <f t="shared" si="2"/>
        <v>-----</v>
      </c>
      <c r="Q61" s="63">
        <f t="shared" si="18"/>
        <v>15</v>
      </c>
      <c r="R61" s="64">
        <f t="shared" si="18"/>
        <v>-2</v>
      </c>
      <c r="S61" s="65">
        <f t="shared" si="4"/>
        <v>-0.11764705882352941</v>
      </c>
      <c r="T61" s="69">
        <v>0</v>
      </c>
      <c r="U61" s="70">
        <v>-1</v>
      </c>
      <c r="V61" s="69">
        <v>15</v>
      </c>
      <c r="W61" s="70">
        <v>-1</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0" t="s">
        <v>83</v>
      </c>
      <c r="E62" s="63">
        <f t="shared" si="17"/>
        <v>19</v>
      </c>
      <c r="F62" s="64">
        <f t="shared" si="17"/>
        <v>-6</v>
      </c>
      <c r="G62" s="65">
        <f t="shared" si="0"/>
        <v>-0.24</v>
      </c>
      <c r="H62" s="66">
        <v>0</v>
      </c>
      <c r="I62" s="67">
        <v>-1</v>
      </c>
      <c r="J62" s="66">
        <v>0</v>
      </c>
      <c r="K62" s="67">
        <v>-1</v>
      </c>
      <c r="L62" s="66">
        <v>19</v>
      </c>
      <c r="M62" s="67">
        <v>-4</v>
      </c>
      <c r="N62" s="68">
        <v>0</v>
      </c>
      <c r="O62" s="64">
        <v>-1</v>
      </c>
      <c r="P62" s="65">
        <f t="shared" si="2"/>
        <v>-1</v>
      </c>
      <c r="Q62" s="63">
        <f t="shared" si="18"/>
        <v>23</v>
      </c>
      <c r="R62" s="64">
        <f t="shared" si="18"/>
        <v>-8</v>
      </c>
      <c r="S62" s="65">
        <f t="shared" si="4"/>
        <v>-0.25806451612903225</v>
      </c>
      <c r="T62" s="69">
        <v>0</v>
      </c>
      <c r="U62" s="70">
        <v>-1</v>
      </c>
      <c r="V62" s="69">
        <v>23</v>
      </c>
      <c r="W62" s="70">
        <v>-7</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0" t="s">
        <v>85</v>
      </c>
      <c r="E63" s="63">
        <f t="shared" si="17"/>
        <v>6</v>
      </c>
      <c r="F63" s="64">
        <f t="shared" si="17"/>
        <v>-5</v>
      </c>
      <c r="G63" s="65">
        <f t="shared" si="0"/>
        <v>-0.45454545454545453</v>
      </c>
      <c r="H63" s="66">
        <v>0</v>
      </c>
      <c r="I63" s="67">
        <v>0</v>
      </c>
      <c r="J63" s="66">
        <v>0</v>
      </c>
      <c r="K63" s="67">
        <v>0</v>
      </c>
      <c r="L63" s="66">
        <v>6</v>
      </c>
      <c r="M63" s="67">
        <v>-5</v>
      </c>
      <c r="N63" s="68">
        <v>0</v>
      </c>
      <c r="O63" s="64">
        <v>0</v>
      </c>
      <c r="P63" s="65" t="str">
        <f t="shared" si="2"/>
        <v>-----</v>
      </c>
      <c r="Q63" s="63">
        <f t="shared" si="18"/>
        <v>8</v>
      </c>
      <c r="R63" s="64">
        <f t="shared" si="18"/>
        <v>-8</v>
      </c>
      <c r="S63" s="65">
        <f t="shared" si="4"/>
        <v>-0.5</v>
      </c>
      <c r="T63" s="69">
        <v>0</v>
      </c>
      <c r="U63" s="70">
        <v>0</v>
      </c>
      <c r="V63" s="69">
        <v>8</v>
      </c>
      <c r="W63" s="70">
        <v>-8</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1" t="s">
        <v>86</v>
      </c>
      <c r="E64" s="73">
        <f t="shared" si="17"/>
        <v>21</v>
      </c>
      <c r="F64" s="74">
        <f t="shared" si="17"/>
        <v>-19</v>
      </c>
      <c r="G64" s="75">
        <f t="shared" si="0"/>
        <v>-0.47499999999999998</v>
      </c>
      <c r="H64" s="76">
        <v>0</v>
      </c>
      <c r="I64" s="77">
        <v>0</v>
      </c>
      <c r="J64" s="76">
        <v>1</v>
      </c>
      <c r="K64" s="77">
        <v>1</v>
      </c>
      <c r="L64" s="76">
        <v>20</v>
      </c>
      <c r="M64" s="77">
        <v>-20</v>
      </c>
      <c r="N64" s="78">
        <v>0</v>
      </c>
      <c r="O64" s="74">
        <v>0</v>
      </c>
      <c r="P64" s="75" t="str">
        <f t="shared" si="2"/>
        <v>-----</v>
      </c>
      <c r="Q64" s="73">
        <f t="shared" si="18"/>
        <v>23</v>
      </c>
      <c r="R64" s="74">
        <f t="shared" si="18"/>
        <v>-26</v>
      </c>
      <c r="S64" s="75">
        <f t="shared" si="4"/>
        <v>-0.53061224489795922</v>
      </c>
      <c r="T64" s="79">
        <v>1</v>
      </c>
      <c r="U64" s="80">
        <v>1</v>
      </c>
      <c r="V64" s="79">
        <v>22</v>
      </c>
      <c r="W64" s="80">
        <v>-27</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6"/>
      <c r="D65" s="117" t="s">
        <v>20</v>
      </c>
      <c r="E65" s="38">
        <f>SUM(E66:E69)</f>
        <v>47</v>
      </c>
      <c r="F65" s="110">
        <f>SUM(F66:F69)</f>
        <v>5</v>
      </c>
      <c r="G65" s="111">
        <f t="shared" si="0"/>
        <v>0.11904761904761904</v>
      </c>
      <c r="H65" s="41">
        <f t="shared" ref="H65:O65" si="19">SUM(H66:H69)</f>
        <v>1</v>
      </c>
      <c r="I65" s="42">
        <f t="shared" si="19"/>
        <v>-1</v>
      </c>
      <c r="J65" s="41">
        <f t="shared" si="19"/>
        <v>2</v>
      </c>
      <c r="K65" s="42">
        <f t="shared" si="19"/>
        <v>0</v>
      </c>
      <c r="L65" s="41">
        <f t="shared" si="19"/>
        <v>44</v>
      </c>
      <c r="M65" s="42">
        <f t="shared" si="19"/>
        <v>6</v>
      </c>
      <c r="N65" s="43">
        <f t="shared" si="19"/>
        <v>1</v>
      </c>
      <c r="O65" s="39">
        <f t="shared" si="19"/>
        <v>-1</v>
      </c>
      <c r="P65" s="111">
        <f t="shared" si="2"/>
        <v>-0.5</v>
      </c>
      <c r="Q65" s="43">
        <f>SUM(Q66:Q69)</f>
        <v>67</v>
      </c>
      <c r="R65" s="110">
        <f>SUM(R66:R69)</f>
        <v>19</v>
      </c>
      <c r="S65" s="111">
        <f t="shared" si="4"/>
        <v>0.39583333333333331</v>
      </c>
      <c r="T65" s="41">
        <f>SUM(T66:T69)</f>
        <v>2</v>
      </c>
      <c r="U65" s="42">
        <f>SUM(U66:U69)</f>
        <v>0</v>
      </c>
      <c r="V65" s="41">
        <f>SUM(V66:V69)</f>
        <v>65</v>
      </c>
      <c r="W65" s="42">
        <f>SUM(W66:W69)</f>
        <v>19</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19" t="s">
        <v>88</v>
      </c>
      <c r="E66" s="54">
        <f t="shared" ref="E66:F69" si="20">SUM(H66,J66,L66)</f>
        <v>4</v>
      </c>
      <c r="F66" s="55">
        <f t="shared" si="20"/>
        <v>2</v>
      </c>
      <c r="G66" s="84">
        <f t="shared" si="0"/>
        <v>1</v>
      </c>
      <c r="H66" s="85">
        <v>0</v>
      </c>
      <c r="I66" s="86">
        <v>0</v>
      </c>
      <c r="J66" s="85">
        <v>1</v>
      </c>
      <c r="K66" s="86">
        <v>1</v>
      </c>
      <c r="L66" s="85">
        <v>3</v>
      </c>
      <c r="M66" s="86">
        <v>1</v>
      </c>
      <c r="N66" s="87">
        <v>0</v>
      </c>
      <c r="O66" s="88">
        <v>0</v>
      </c>
      <c r="P66" s="84" t="str">
        <f t="shared" si="2"/>
        <v>-----</v>
      </c>
      <c r="Q66" s="63">
        <f t="shared" ref="Q66:R69" si="21">SUM(T66,V66)</f>
        <v>5</v>
      </c>
      <c r="R66" s="64">
        <f t="shared" si="21"/>
        <v>3</v>
      </c>
      <c r="S66" s="84">
        <f t="shared" si="4"/>
        <v>1.5</v>
      </c>
      <c r="T66" s="89">
        <v>1</v>
      </c>
      <c r="U66" s="90">
        <v>1</v>
      </c>
      <c r="V66" s="89">
        <v>4</v>
      </c>
      <c r="W66" s="90">
        <v>2</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2"/>
      <c r="B67" s="123"/>
      <c r="C67" s="11" t="s">
        <v>89</v>
      </c>
      <c r="D67" s="120" t="s">
        <v>90</v>
      </c>
      <c r="E67" s="63">
        <f t="shared" si="20"/>
        <v>24</v>
      </c>
      <c r="F67" s="64">
        <f t="shared" si="20"/>
        <v>11</v>
      </c>
      <c r="G67" s="65">
        <f t="shared" si="0"/>
        <v>0.84615384615384615</v>
      </c>
      <c r="H67" s="66">
        <v>1</v>
      </c>
      <c r="I67" s="67">
        <v>0</v>
      </c>
      <c r="J67" s="66">
        <v>0</v>
      </c>
      <c r="K67" s="67">
        <v>-1</v>
      </c>
      <c r="L67" s="66">
        <v>23</v>
      </c>
      <c r="M67" s="67">
        <v>12</v>
      </c>
      <c r="N67" s="68">
        <v>1</v>
      </c>
      <c r="O67" s="64">
        <v>0</v>
      </c>
      <c r="P67" s="65">
        <f t="shared" si="2"/>
        <v>0</v>
      </c>
      <c r="Q67" s="63">
        <f t="shared" si="21"/>
        <v>31</v>
      </c>
      <c r="R67" s="64">
        <f t="shared" si="21"/>
        <v>15</v>
      </c>
      <c r="S67" s="65">
        <f t="shared" si="4"/>
        <v>0.9375</v>
      </c>
      <c r="T67" s="69">
        <v>0</v>
      </c>
      <c r="U67" s="70">
        <v>-1</v>
      </c>
      <c r="V67" s="69">
        <v>31</v>
      </c>
      <c r="W67" s="70">
        <v>16</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2"/>
      <c r="B68" s="123"/>
      <c r="C68" s="11" t="s">
        <v>84</v>
      </c>
      <c r="D68" s="120" t="s">
        <v>91</v>
      </c>
      <c r="E68" s="63">
        <f t="shared" si="20"/>
        <v>9</v>
      </c>
      <c r="F68" s="64">
        <f t="shared" si="20"/>
        <v>-1</v>
      </c>
      <c r="G68" s="65">
        <f t="shared" si="0"/>
        <v>-0.1</v>
      </c>
      <c r="H68" s="66">
        <v>0</v>
      </c>
      <c r="I68" s="67">
        <v>-1</v>
      </c>
      <c r="J68" s="66">
        <v>1</v>
      </c>
      <c r="K68" s="67">
        <v>0</v>
      </c>
      <c r="L68" s="66">
        <v>8</v>
      </c>
      <c r="M68" s="67">
        <v>0</v>
      </c>
      <c r="N68" s="68">
        <v>0</v>
      </c>
      <c r="O68" s="64">
        <v>-1</v>
      </c>
      <c r="P68" s="65">
        <f t="shared" si="2"/>
        <v>-1</v>
      </c>
      <c r="Q68" s="63">
        <f t="shared" si="21"/>
        <v>12</v>
      </c>
      <c r="R68" s="64">
        <f t="shared" si="21"/>
        <v>3</v>
      </c>
      <c r="S68" s="65">
        <f t="shared" si="4"/>
        <v>0.33333333333333331</v>
      </c>
      <c r="T68" s="69">
        <v>1</v>
      </c>
      <c r="U68" s="70">
        <v>0</v>
      </c>
      <c r="V68" s="69">
        <v>11</v>
      </c>
      <c r="W68" s="70">
        <v>3</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132</v>
      </c>
      <c r="B69" s="101"/>
      <c r="C69" s="102"/>
      <c r="D69" s="120" t="s">
        <v>93</v>
      </c>
      <c r="E69" s="73">
        <f t="shared" si="20"/>
        <v>10</v>
      </c>
      <c r="F69" s="74">
        <f t="shared" si="20"/>
        <v>-7</v>
      </c>
      <c r="G69" s="65">
        <f t="shared" ref="G69:G92" si="22">IF(E69-F69&gt;0,F69/(E69-F69),"-----")</f>
        <v>-0.41176470588235292</v>
      </c>
      <c r="H69" s="66">
        <v>0</v>
      </c>
      <c r="I69" s="67">
        <v>0</v>
      </c>
      <c r="J69" s="66">
        <v>0</v>
      </c>
      <c r="K69" s="67">
        <v>0</v>
      </c>
      <c r="L69" s="66">
        <v>10</v>
      </c>
      <c r="M69" s="67">
        <v>-7</v>
      </c>
      <c r="N69" s="68">
        <v>0</v>
      </c>
      <c r="O69" s="64">
        <v>0</v>
      </c>
      <c r="P69" s="65" t="str">
        <f t="shared" ref="P69:P92" si="23">IF(N69-O69&gt;0,O69/(N69-O69),"-----")</f>
        <v>-----</v>
      </c>
      <c r="Q69" s="63">
        <f t="shared" si="21"/>
        <v>19</v>
      </c>
      <c r="R69" s="64">
        <f t="shared" si="21"/>
        <v>-2</v>
      </c>
      <c r="S69" s="65">
        <f t="shared" ref="S69:S92" si="24">IF(Q69-R69&gt;0,R69/(Q69-R69),"-----")</f>
        <v>-9.5238095238095233E-2</v>
      </c>
      <c r="T69" s="69">
        <v>0</v>
      </c>
      <c r="U69" s="70">
        <v>0</v>
      </c>
      <c r="V69" s="69">
        <v>19</v>
      </c>
      <c r="W69" s="70">
        <v>-2</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7" t="s">
        <v>20</v>
      </c>
      <c r="E70" s="38">
        <f>SUM(E71:E72)</f>
        <v>11</v>
      </c>
      <c r="F70" s="110">
        <f>SUM(F71:F72)</f>
        <v>4</v>
      </c>
      <c r="G70" s="111">
        <f t="shared" si="22"/>
        <v>0.5714285714285714</v>
      </c>
      <c r="H70" s="41">
        <f t="shared" ref="H70:O70" si="25">SUM(H71:H72)</f>
        <v>0</v>
      </c>
      <c r="I70" s="42">
        <f t="shared" si="25"/>
        <v>0</v>
      </c>
      <c r="J70" s="41">
        <f t="shared" si="25"/>
        <v>0</v>
      </c>
      <c r="K70" s="42">
        <f t="shared" si="25"/>
        <v>-1</v>
      </c>
      <c r="L70" s="41">
        <f t="shared" si="25"/>
        <v>11</v>
      </c>
      <c r="M70" s="42">
        <f t="shared" si="25"/>
        <v>5</v>
      </c>
      <c r="N70" s="43">
        <f t="shared" si="25"/>
        <v>0</v>
      </c>
      <c r="O70" s="39">
        <f t="shared" si="25"/>
        <v>0</v>
      </c>
      <c r="P70" s="111" t="str">
        <f t="shared" si="23"/>
        <v>-----</v>
      </c>
      <c r="Q70" s="43">
        <f>SUM(Q71:Q72)</f>
        <v>13</v>
      </c>
      <c r="R70" s="110">
        <f>SUM(R71:R72)</f>
        <v>5</v>
      </c>
      <c r="S70" s="111">
        <f t="shared" si="24"/>
        <v>0.625</v>
      </c>
      <c r="T70" s="41">
        <f>SUM(T71:T72)</f>
        <v>0</v>
      </c>
      <c r="U70" s="42">
        <f>SUM(U71:U72)</f>
        <v>-1</v>
      </c>
      <c r="V70" s="41">
        <f>SUM(V71:V72)</f>
        <v>13</v>
      </c>
      <c r="W70" s="42">
        <f>SUM(W71:W72)</f>
        <v>6</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0" t="s">
        <v>96</v>
      </c>
      <c r="E71" s="63">
        <f t="shared" ref="E71:F73" si="26">SUM(H71,J71,L71)</f>
        <v>3</v>
      </c>
      <c r="F71" s="64">
        <f t="shared" si="26"/>
        <v>-1</v>
      </c>
      <c r="G71" s="65">
        <f t="shared" si="22"/>
        <v>-0.25</v>
      </c>
      <c r="H71" s="66">
        <v>0</v>
      </c>
      <c r="I71" s="67">
        <v>0</v>
      </c>
      <c r="J71" s="66">
        <v>0</v>
      </c>
      <c r="K71" s="67">
        <v>-1</v>
      </c>
      <c r="L71" s="66">
        <v>3</v>
      </c>
      <c r="M71" s="67">
        <v>0</v>
      </c>
      <c r="N71" s="68">
        <v>0</v>
      </c>
      <c r="O71" s="64">
        <v>0</v>
      </c>
      <c r="P71" s="65" t="str">
        <f t="shared" si="23"/>
        <v>-----</v>
      </c>
      <c r="Q71" s="63">
        <f t="shared" ref="Q71:R73" si="27">SUM(T71,V71)</f>
        <v>3</v>
      </c>
      <c r="R71" s="64">
        <f t="shared" si="27"/>
        <v>-2</v>
      </c>
      <c r="S71" s="65">
        <f t="shared" si="24"/>
        <v>-0.4</v>
      </c>
      <c r="T71" s="69">
        <v>0</v>
      </c>
      <c r="U71" s="70">
        <v>-1</v>
      </c>
      <c r="V71" s="69">
        <v>3</v>
      </c>
      <c r="W71" s="70">
        <v>-1</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1" t="s">
        <v>97</v>
      </c>
      <c r="E72" s="63">
        <f t="shared" si="26"/>
        <v>8</v>
      </c>
      <c r="F72" s="64">
        <f t="shared" si="26"/>
        <v>5</v>
      </c>
      <c r="G72" s="65">
        <f t="shared" si="22"/>
        <v>1.6666666666666667</v>
      </c>
      <c r="H72" s="66">
        <v>0</v>
      </c>
      <c r="I72" s="67">
        <v>0</v>
      </c>
      <c r="J72" s="66">
        <v>0</v>
      </c>
      <c r="K72" s="67">
        <v>0</v>
      </c>
      <c r="L72" s="66">
        <v>8</v>
      </c>
      <c r="M72" s="67">
        <v>5</v>
      </c>
      <c r="N72" s="68">
        <v>0</v>
      </c>
      <c r="O72" s="64">
        <v>0</v>
      </c>
      <c r="P72" s="65" t="str">
        <f t="shared" si="23"/>
        <v>-----</v>
      </c>
      <c r="Q72" s="63">
        <f t="shared" si="27"/>
        <v>10</v>
      </c>
      <c r="R72" s="64">
        <f t="shared" si="27"/>
        <v>7</v>
      </c>
      <c r="S72" s="65">
        <f t="shared" si="24"/>
        <v>2.3333333333333335</v>
      </c>
      <c r="T72" s="69">
        <v>0</v>
      </c>
      <c r="U72" s="70">
        <v>0</v>
      </c>
      <c r="V72" s="69">
        <v>10</v>
      </c>
      <c r="W72" s="70">
        <v>7</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4" t="s">
        <v>98</v>
      </c>
      <c r="D73" s="125"/>
      <c r="E73" s="63">
        <f t="shared" si="26"/>
        <v>6</v>
      </c>
      <c r="F73" s="64">
        <f t="shared" si="26"/>
        <v>1</v>
      </c>
      <c r="G73" s="65">
        <f t="shared" si="22"/>
        <v>0.2</v>
      </c>
      <c r="H73" s="66">
        <v>0</v>
      </c>
      <c r="I73" s="67">
        <v>0</v>
      </c>
      <c r="J73" s="66">
        <v>1</v>
      </c>
      <c r="K73" s="67">
        <v>1</v>
      </c>
      <c r="L73" s="66">
        <v>5</v>
      </c>
      <c r="M73" s="67">
        <v>0</v>
      </c>
      <c r="N73" s="68">
        <v>0</v>
      </c>
      <c r="O73" s="64">
        <v>0</v>
      </c>
      <c r="P73" s="65" t="str">
        <f t="shared" si="23"/>
        <v>-----</v>
      </c>
      <c r="Q73" s="63">
        <f t="shared" si="27"/>
        <v>6</v>
      </c>
      <c r="R73" s="64">
        <f t="shared" si="27"/>
        <v>-2</v>
      </c>
      <c r="S73" s="65">
        <f t="shared" si="24"/>
        <v>-0.25</v>
      </c>
      <c r="T73" s="69">
        <v>1</v>
      </c>
      <c r="U73" s="70">
        <v>1</v>
      </c>
      <c r="V73" s="69">
        <v>5</v>
      </c>
      <c r="W73" s="70">
        <v>-3</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2"/>
      <c r="B74" s="123"/>
      <c r="C74" s="11" t="s">
        <v>133</v>
      </c>
      <c r="D74" s="117" t="s">
        <v>20</v>
      </c>
      <c r="E74" s="38">
        <f>SUM(E75:E76)</f>
        <v>16</v>
      </c>
      <c r="F74" s="110">
        <f>SUM(F75:F76)</f>
        <v>5</v>
      </c>
      <c r="G74" s="111">
        <f t="shared" si="22"/>
        <v>0.45454545454545453</v>
      </c>
      <c r="H74" s="41">
        <f t="shared" ref="H74:O74" si="28">SUM(H75:H76)</f>
        <v>0</v>
      </c>
      <c r="I74" s="42">
        <f t="shared" si="28"/>
        <v>0</v>
      </c>
      <c r="J74" s="41">
        <f t="shared" si="28"/>
        <v>1</v>
      </c>
      <c r="K74" s="42">
        <f t="shared" si="28"/>
        <v>0</v>
      </c>
      <c r="L74" s="41">
        <f t="shared" si="28"/>
        <v>15</v>
      </c>
      <c r="M74" s="42">
        <f t="shared" si="28"/>
        <v>5</v>
      </c>
      <c r="N74" s="43">
        <f t="shared" si="28"/>
        <v>0</v>
      </c>
      <c r="O74" s="39">
        <f t="shared" si="28"/>
        <v>0</v>
      </c>
      <c r="P74" s="111" t="str">
        <f t="shared" si="23"/>
        <v>-----</v>
      </c>
      <c r="Q74" s="43">
        <f>SUM(Q75:Q76)</f>
        <v>19</v>
      </c>
      <c r="R74" s="110">
        <f>SUM(R75:R76)</f>
        <v>4</v>
      </c>
      <c r="S74" s="111">
        <f t="shared" si="24"/>
        <v>0.26666666666666666</v>
      </c>
      <c r="T74" s="41">
        <f>SUM(T75:T76)</f>
        <v>1</v>
      </c>
      <c r="U74" s="42">
        <f>SUM(U75:U76)</f>
        <v>0</v>
      </c>
      <c r="V74" s="41">
        <f>SUM(V75:V76)</f>
        <v>18</v>
      </c>
      <c r="W74" s="42">
        <f>SUM(W75:W76)</f>
        <v>4</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134</v>
      </c>
      <c r="D75" s="120" t="s">
        <v>101</v>
      </c>
      <c r="E75" s="63">
        <f t="shared" ref="E75:F78" si="29">SUM(H75,J75,L75)</f>
        <v>16</v>
      </c>
      <c r="F75" s="64">
        <f t="shared" si="29"/>
        <v>6</v>
      </c>
      <c r="G75" s="65">
        <f t="shared" si="22"/>
        <v>0.6</v>
      </c>
      <c r="H75" s="66">
        <v>0</v>
      </c>
      <c r="I75" s="67">
        <v>0</v>
      </c>
      <c r="J75" s="66">
        <v>1</v>
      </c>
      <c r="K75" s="67">
        <v>0</v>
      </c>
      <c r="L75" s="66">
        <v>15</v>
      </c>
      <c r="M75" s="67">
        <v>6</v>
      </c>
      <c r="N75" s="68">
        <v>0</v>
      </c>
      <c r="O75" s="64">
        <v>0</v>
      </c>
      <c r="P75" s="65" t="str">
        <f t="shared" si="23"/>
        <v>-----</v>
      </c>
      <c r="Q75" s="63">
        <f t="shared" ref="Q75:R78" si="30">SUM(T75,V75)</f>
        <v>19</v>
      </c>
      <c r="R75" s="64">
        <f t="shared" si="30"/>
        <v>5</v>
      </c>
      <c r="S75" s="65">
        <f t="shared" si="24"/>
        <v>0.35714285714285715</v>
      </c>
      <c r="T75" s="69">
        <v>1</v>
      </c>
      <c r="U75" s="70">
        <v>0</v>
      </c>
      <c r="V75" s="69">
        <v>18</v>
      </c>
      <c r="W75" s="70">
        <v>5</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135</v>
      </c>
      <c r="D76" s="120" t="s">
        <v>103</v>
      </c>
      <c r="E76" s="63">
        <f t="shared" si="29"/>
        <v>0</v>
      </c>
      <c r="F76" s="64">
        <f t="shared" si="29"/>
        <v>-1</v>
      </c>
      <c r="G76" s="65">
        <f t="shared" si="22"/>
        <v>-1</v>
      </c>
      <c r="H76" s="66">
        <v>0</v>
      </c>
      <c r="I76" s="67">
        <v>0</v>
      </c>
      <c r="J76" s="66">
        <v>0</v>
      </c>
      <c r="K76" s="67">
        <v>0</v>
      </c>
      <c r="L76" s="66">
        <v>0</v>
      </c>
      <c r="M76" s="67">
        <v>-1</v>
      </c>
      <c r="N76" s="68">
        <v>0</v>
      </c>
      <c r="O76" s="64">
        <v>0</v>
      </c>
      <c r="P76" s="65" t="str">
        <f t="shared" si="23"/>
        <v>-----</v>
      </c>
      <c r="Q76" s="63">
        <f t="shared" si="30"/>
        <v>0</v>
      </c>
      <c r="R76" s="64">
        <f t="shared" si="30"/>
        <v>-1</v>
      </c>
      <c r="S76" s="65">
        <f t="shared" si="24"/>
        <v>-1</v>
      </c>
      <c r="T76" s="69">
        <v>0</v>
      </c>
      <c r="U76" s="70">
        <v>0</v>
      </c>
      <c r="V76" s="69">
        <v>0</v>
      </c>
      <c r="W76" s="70">
        <v>-1</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2"/>
      <c r="B77" s="101"/>
      <c r="C77" s="126" t="s">
        <v>104</v>
      </c>
      <c r="D77" s="117"/>
      <c r="E77" s="38">
        <f t="shared" si="29"/>
        <v>10</v>
      </c>
      <c r="F77" s="39">
        <f t="shared" si="29"/>
        <v>4</v>
      </c>
      <c r="G77" s="111">
        <f t="shared" si="22"/>
        <v>0.66666666666666663</v>
      </c>
      <c r="H77" s="41">
        <v>0</v>
      </c>
      <c r="I77" s="42">
        <v>0</v>
      </c>
      <c r="J77" s="41">
        <v>0</v>
      </c>
      <c r="K77" s="42">
        <v>0</v>
      </c>
      <c r="L77" s="41">
        <v>10</v>
      </c>
      <c r="M77" s="42">
        <v>4</v>
      </c>
      <c r="N77" s="43">
        <v>0</v>
      </c>
      <c r="O77" s="39">
        <v>0</v>
      </c>
      <c r="P77" s="111" t="str">
        <f t="shared" si="23"/>
        <v>-----</v>
      </c>
      <c r="Q77" s="38">
        <f t="shared" si="30"/>
        <v>15</v>
      </c>
      <c r="R77" s="39">
        <f t="shared" si="30"/>
        <v>9</v>
      </c>
      <c r="S77" s="111">
        <f t="shared" si="24"/>
        <v>1.5</v>
      </c>
      <c r="T77" s="41">
        <v>0</v>
      </c>
      <c r="U77" s="42">
        <v>0</v>
      </c>
      <c r="V77" s="41">
        <v>15</v>
      </c>
      <c r="W77" s="42">
        <v>9</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7"/>
      <c r="B78" s="101"/>
      <c r="C78" s="126" t="s">
        <v>136</v>
      </c>
      <c r="D78" s="117"/>
      <c r="E78" s="38">
        <f t="shared" si="29"/>
        <v>3</v>
      </c>
      <c r="F78" s="39">
        <f t="shared" si="29"/>
        <v>-4</v>
      </c>
      <c r="G78" s="111">
        <f t="shared" si="22"/>
        <v>-0.5714285714285714</v>
      </c>
      <c r="H78" s="41">
        <v>0</v>
      </c>
      <c r="I78" s="42">
        <v>0</v>
      </c>
      <c r="J78" s="41">
        <v>0</v>
      </c>
      <c r="K78" s="42">
        <v>0</v>
      </c>
      <c r="L78" s="41">
        <v>3</v>
      </c>
      <c r="M78" s="42">
        <v>-4</v>
      </c>
      <c r="N78" s="43">
        <v>0</v>
      </c>
      <c r="O78" s="39">
        <v>0</v>
      </c>
      <c r="P78" s="111" t="str">
        <f t="shared" si="23"/>
        <v>-----</v>
      </c>
      <c r="Q78" s="38">
        <f t="shared" si="30"/>
        <v>7</v>
      </c>
      <c r="R78" s="39">
        <f t="shared" si="30"/>
        <v>0</v>
      </c>
      <c r="S78" s="111">
        <f t="shared" si="24"/>
        <v>0</v>
      </c>
      <c r="T78" s="41">
        <v>0</v>
      </c>
      <c r="U78" s="42">
        <v>0</v>
      </c>
      <c r="V78" s="41">
        <v>7</v>
      </c>
      <c r="W78" s="42">
        <v>0</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7"/>
      <c r="B79" s="101"/>
      <c r="C79" s="126" t="s">
        <v>106</v>
      </c>
      <c r="D79" s="117"/>
      <c r="E79" s="38">
        <f>SUM(H79,J79,L79)</f>
        <v>16</v>
      </c>
      <c r="F79" s="39">
        <f>SUM(I79,K79,M79)</f>
        <v>7</v>
      </c>
      <c r="G79" s="111">
        <f>IF(E79-F79&gt;0,F79/(E79-F79),"-----")</f>
        <v>0.77777777777777779</v>
      </c>
      <c r="H79" s="41">
        <v>0</v>
      </c>
      <c r="I79" s="42">
        <v>0</v>
      </c>
      <c r="J79" s="41">
        <v>0</v>
      </c>
      <c r="K79" s="42">
        <v>0</v>
      </c>
      <c r="L79" s="41">
        <v>16</v>
      </c>
      <c r="M79" s="42">
        <v>7</v>
      </c>
      <c r="N79" s="43">
        <v>0</v>
      </c>
      <c r="O79" s="39">
        <v>0</v>
      </c>
      <c r="P79" s="111" t="str">
        <f>IF(N79-O79&gt;0,O79/(N79-O79),"-----")</f>
        <v>-----</v>
      </c>
      <c r="Q79" s="38">
        <f>SUM(T79,V79)</f>
        <v>18</v>
      </c>
      <c r="R79" s="39">
        <f>SUM(U79,W79)</f>
        <v>9</v>
      </c>
      <c r="S79" s="111">
        <f>IF(Q79-R79&gt;0,R79/(Q79-R79),"-----")</f>
        <v>1</v>
      </c>
      <c r="T79" s="41">
        <v>0</v>
      </c>
      <c r="U79" s="42">
        <v>0</v>
      </c>
      <c r="V79" s="41">
        <v>18</v>
      </c>
      <c r="W79" s="42">
        <v>9</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7"/>
      <c r="B80" s="101"/>
      <c r="C80" s="116"/>
      <c r="D80" s="117" t="s">
        <v>20</v>
      </c>
      <c r="E80" s="38">
        <f>SUM(E81:E87)</f>
        <v>20</v>
      </c>
      <c r="F80" s="39">
        <f>SUM(F81:F87)</f>
        <v>-11</v>
      </c>
      <c r="G80" s="111">
        <f t="shared" si="22"/>
        <v>-0.35483870967741937</v>
      </c>
      <c r="H80" s="41">
        <f t="shared" ref="H80:O80" si="31">SUM(H81:H87)</f>
        <v>0</v>
      </c>
      <c r="I80" s="42">
        <f t="shared" si="31"/>
        <v>0</v>
      </c>
      <c r="J80" s="41">
        <f t="shared" si="31"/>
        <v>0</v>
      </c>
      <c r="K80" s="42">
        <f t="shared" si="31"/>
        <v>0</v>
      </c>
      <c r="L80" s="112">
        <f t="shared" si="31"/>
        <v>20</v>
      </c>
      <c r="M80" s="42">
        <f t="shared" si="31"/>
        <v>-11</v>
      </c>
      <c r="N80" s="43">
        <f t="shared" si="31"/>
        <v>0</v>
      </c>
      <c r="O80" s="39">
        <f t="shared" si="31"/>
        <v>0</v>
      </c>
      <c r="P80" s="111" t="str">
        <f t="shared" si="23"/>
        <v>-----</v>
      </c>
      <c r="Q80" s="43">
        <f>SUM(Q81:Q87)</f>
        <v>27</v>
      </c>
      <c r="R80" s="39">
        <f>SUM(R81:R87)</f>
        <v>-32</v>
      </c>
      <c r="S80" s="111">
        <f t="shared" si="24"/>
        <v>-0.5423728813559322</v>
      </c>
      <c r="T80" s="112">
        <f>SUM(T81:T87)</f>
        <v>0</v>
      </c>
      <c r="U80" s="113">
        <f>SUM(U81:U87)</f>
        <v>0</v>
      </c>
      <c r="V80" s="112">
        <f>SUM(V81:V87)</f>
        <v>27</v>
      </c>
      <c r="W80" s="113">
        <f>SUM(W81:W87)</f>
        <v>-32</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0" t="s">
        <v>107</v>
      </c>
      <c r="E81" s="63">
        <f t="shared" ref="E81:F86" si="32">SUM(H81,J81,L81)</f>
        <v>4</v>
      </c>
      <c r="F81" s="64">
        <f t="shared" si="32"/>
        <v>-6</v>
      </c>
      <c r="G81" s="65">
        <f t="shared" si="22"/>
        <v>-0.6</v>
      </c>
      <c r="H81" s="66">
        <v>0</v>
      </c>
      <c r="I81" s="67">
        <v>0</v>
      </c>
      <c r="J81" s="66">
        <v>0</v>
      </c>
      <c r="K81" s="67">
        <v>0</v>
      </c>
      <c r="L81" s="66">
        <v>4</v>
      </c>
      <c r="M81" s="67">
        <v>-6</v>
      </c>
      <c r="N81" s="68">
        <v>0</v>
      </c>
      <c r="O81" s="64">
        <v>0</v>
      </c>
      <c r="P81" s="65" t="str">
        <f t="shared" si="23"/>
        <v>-----</v>
      </c>
      <c r="Q81" s="63">
        <f t="shared" ref="Q81:R86" si="33">SUM(T81,V81)</f>
        <v>7</v>
      </c>
      <c r="R81" s="64">
        <f t="shared" si="33"/>
        <v>-11</v>
      </c>
      <c r="S81" s="65">
        <f t="shared" si="24"/>
        <v>-0.61111111111111116</v>
      </c>
      <c r="T81" s="69">
        <v>0</v>
      </c>
      <c r="U81" s="70">
        <v>0</v>
      </c>
      <c r="V81" s="69">
        <v>7</v>
      </c>
      <c r="W81" s="70">
        <v>-11</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2"/>
      <c r="B82" s="123"/>
      <c r="C82" s="51" t="s">
        <v>108</v>
      </c>
      <c r="D82" s="120" t="s">
        <v>109</v>
      </c>
      <c r="E82" s="63">
        <f t="shared" si="32"/>
        <v>2</v>
      </c>
      <c r="F82" s="64">
        <f t="shared" si="32"/>
        <v>2</v>
      </c>
      <c r="G82" s="65" t="str">
        <f t="shared" si="22"/>
        <v>-----</v>
      </c>
      <c r="H82" s="66">
        <v>0</v>
      </c>
      <c r="I82" s="67">
        <v>0</v>
      </c>
      <c r="J82" s="66">
        <v>0</v>
      </c>
      <c r="K82" s="67">
        <v>0</v>
      </c>
      <c r="L82" s="66">
        <v>2</v>
      </c>
      <c r="M82" s="67">
        <v>2</v>
      </c>
      <c r="N82" s="68">
        <v>0</v>
      </c>
      <c r="O82" s="64">
        <v>0</v>
      </c>
      <c r="P82" s="65" t="str">
        <f t="shared" si="23"/>
        <v>-----</v>
      </c>
      <c r="Q82" s="63">
        <f t="shared" si="33"/>
        <v>3</v>
      </c>
      <c r="R82" s="64">
        <f t="shared" si="33"/>
        <v>3</v>
      </c>
      <c r="S82" s="65" t="str">
        <f t="shared" si="24"/>
        <v>-----</v>
      </c>
      <c r="T82" s="69">
        <v>0</v>
      </c>
      <c r="U82" s="70">
        <v>0</v>
      </c>
      <c r="V82" s="69">
        <v>3</v>
      </c>
      <c r="W82" s="70">
        <v>3</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7"/>
      <c r="B83" s="101"/>
      <c r="C83" s="51"/>
      <c r="D83" s="120" t="s">
        <v>110</v>
      </c>
      <c r="E83" s="63">
        <f t="shared" si="32"/>
        <v>3</v>
      </c>
      <c r="F83" s="64">
        <f t="shared" si="32"/>
        <v>-3</v>
      </c>
      <c r="G83" s="65">
        <f t="shared" si="22"/>
        <v>-0.5</v>
      </c>
      <c r="H83" s="66">
        <v>0</v>
      </c>
      <c r="I83" s="67">
        <v>0</v>
      </c>
      <c r="J83" s="66">
        <v>0</v>
      </c>
      <c r="K83" s="67">
        <v>0</v>
      </c>
      <c r="L83" s="66">
        <v>3</v>
      </c>
      <c r="M83" s="67">
        <v>-3</v>
      </c>
      <c r="N83" s="68">
        <v>0</v>
      </c>
      <c r="O83" s="64">
        <v>0</v>
      </c>
      <c r="P83" s="65" t="str">
        <f t="shared" si="23"/>
        <v>-----</v>
      </c>
      <c r="Q83" s="63">
        <f t="shared" si="33"/>
        <v>4</v>
      </c>
      <c r="R83" s="64">
        <f t="shared" si="33"/>
        <v>-8</v>
      </c>
      <c r="S83" s="65">
        <f t="shared" si="24"/>
        <v>-0.66666666666666663</v>
      </c>
      <c r="T83" s="69">
        <v>0</v>
      </c>
      <c r="U83" s="70">
        <v>0</v>
      </c>
      <c r="V83" s="69">
        <v>4</v>
      </c>
      <c r="W83" s="70">
        <v>-8</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7"/>
      <c r="B84" s="101"/>
      <c r="C84" s="51" t="s">
        <v>111</v>
      </c>
      <c r="D84" s="120" t="s">
        <v>112</v>
      </c>
      <c r="E84" s="63">
        <f t="shared" si="32"/>
        <v>6</v>
      </c>
      <c r="F84" s="64">
        <f t="shared" si="32"/>
        <v>1</v>
      </c>
      <c r="G84" s="65">
        <f t="shared" si="22"/>
        <v>0.2</v>
      </c>
      <c r="H84" s="66">
        <v>0</v>
      </c>
      <c r="I84" s="67">
        <v>0</v>
      </c>
      <c r="J84" s="66">
        <v>0</v>
      </c>
      <c r="K84" s="67">
        <v>0</v>
      </c>
      <c r="L84" s="66">
        <v>6</v>
      </c>
      <c r="M84" s="67">
        <v>1</v>
      </c>
      <c r="N84" s="68">
        <v>0</v>
      </c>
      <c r="O84" s="64">
        <v>0</v>
      </c>
      <c r="P84" s="65" t="str">
        <f t="shared" si="23"/>
        <v>-----</v>
      </c>
      <c r="Q84" s="63">
        <f t="shared" si="33"/>
        <v>7</v>
      </c>
      <c r="R84" s="64">
        <f t="shared" si="33"/>
        <v>0</v>
      </c>
      <c r="S84" s="65">
        <f t="shared" si="24"/>
        <v>0</v>
      </c>
      <c r="T84" s="69">
        <v>0</v>
      </c>
      <c r="U84" s="70">
        <v>0</v>
      </c>
      <c r="V84" s="69">
        <v>7</v>
      </c>
      <c r="W84" s="70">
        <v>0</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7"/>
      <c r="B85" s="101"/>
      <c r="C85" s="82"/>
      <c r="D85" s="120" t="s">
        <v>113</v>
      </c>
      <c r="E85" s="63">
        <f t="shared" si="32"/>
        <v>0</v>
      </c>
      <c r="F85" s="64">
        <f t="shared" si="32"/>
        <v>0</v>
      </c>
      <c r="G85" s="65" t="str">
        <f t="shared" si="22"/>
        <v>-----</v>
      </c>
      <c r="H85" s="66">
        <v>0</v>
      </c>
      <c r="I85" s="67">
        <v>0</v>
      </c>
      <c r="J85" s="66">
        <v>0</v>
      </c>
      <c r="K85" s="67">
        <v>0</v>
      </c>
      <c r="L85" s="66">
        <v>0</v>
      </c>
      <c r="M85" s="67">
        <v>0</v>
      </c>
      <c r="N85" s="68">
        <v>0</v>
      </c>
      <c r="O85" s="64">
        <v>0</v>
      </c>
      <c r="P85" s="65" t="str">
        <f t="shared" si="23"/>
        <v>-----</v>
      </c>
      <c r="Q85" s="63">
        <f t="shared" si="33"/>
        <v>0</v>
      </c>
      <c r="R85" s="64">
        <f t="shared" si="33"/>
        <v>0</v>
      </c>
      <c r="S85" s="65" t="str">
        <f t="shared" si="24"/>
        <v>-----</v>
      </c>
      <c r="T85" s="69">
        <v>0</v>
      </c>
      <c r="U85" s="70">
        <v>0</v>
      </c>
      <c r="V85" s="69">
        <v>0</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7"/>
      <c r="B86" s="101"/>
      <c r="C86" s="51" t="s">
        <v>84</v>
      </c>
      <c r="D86" s="120" t="s">
        <v>114</v>
      </c>
      <c r="E86" s="63">
        <f t="shared" si="32"/>
        <v>0</v>
      </c>
      <c r="F86" s="64">
        <f t="shared" si="32"/>
        <v>-1</v>
      </c>
      <c r="G86" s="65">
        <f t="shared" si="22"/>
        <v>-1</v>
      </c>
      <c r="H86" s="66">
        <v>0</v>
      </c>
      <c r="I86" s="67">
        <v>0</v>
      </c>
      <c r="J86" s="66">
        <v>0</v>
      </c>
      <c r="K86" s="67">
        <v>0</v>
      </c>
      <c r="L86" s="66">
        <v>0</v>
      </c>
      <c r="M86" s="67">
        <v>-1</v>
      </c>
      <c r="N86" s="68">
        <v>0</v>
      </c>
      <c r="O86" s="64">
        <v>0</v>
      </c>
      <c r="P86" s="65" t="str">
        <f t="shared" si="23"/>
        <v>-----</v>
      </c>
      <c r="Q86" s="63">
        <f t="shared" si="33"/>
        <v>0</v>
      </c>
      <c r="R86" s="64">
        <f t="shared" si="33"/>
        <v>-7</v>
      </c>
      <c r="S86" s="65">
        <f t="shared" si="24"/>
        <v>-1</v>
      </c>
      <c r="T86" s="69">
        <v>0</v>
      </c>
      <c r="U86" s="70">
        <v>0</v>
      </c>
      <c r="V86" s="69">
        <v>0</v>
      </c>
      <c r="W86" s="70">
        <v>-7</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7"/>
      <c r="B87" s="101"/>
      <c r="C87" s="128"/>
      <c r="D87" s="120" t="s">
        <v>115</v>
      </c>
      <c r="E87" s="63">
        <f>SUM(H87,J87,L87)</f>
        <v>5</v>
      </c>
      <c r="F87" s="64">
        <f>SUM(I87,K87,M87)</f>
        <v>-4</v>
      </c>
      <c r="G87" s="65">
        <f>IF(E87-F87&gt;0,F87/(E87-F87),"-----")</f>
        <v>-0.44444444444444442</v>
      </c>
      <c r="H87" s="66">
        <v>0</v>
      </c>
      <c r="I87" s="67">
        <v>0</v>
      </c>
      <c r="J87" s="66">
        <v>0</v>
      </c>
      <c r="K87" s="67">
        <v>0</v>
      </c>
      <c r="L87" s="66">
        <v>5</v>
      </c>
      <c r="M87" s="67">
        <v>-4</v>
      </c>
      <c r="N87" s="68">
        <v>0</v>
      </c>
      <c r="O87" s="64">
        <v>0</v>
      </c>
      <c r="P87" s="65" t="str">
        <f>IF(N87-O87&gt;0,O87/(N87-O87),"-----")</f>
        <v>-----</v>
      </c>
      <c r="Q87" s="63">
        <f>SUM(T87,V87)</f>
        <v>6</v>
      </c>
      <c r="R87" s="64">
        <f>SUM(U87,W87)</f>
        <v>-9</v>
      </c>
      <c r="S87" s="65">
        <f>IF(Q87-R87&gt;0,R87/(Q87-R87),"-----")</f>
        <v>-0.6</v>
      </c>
      <c r="T87" s="69">
        <v>0</v>
      </c>
      <c r="U87" s="70">
        <v>0</v>
      </c>
      <c r="V87" s="69">
        <v>6</v>
      </c>
      <c r="W87" s="70">
        <v>-9</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7"/>
      <c r="B88" s="101"/>
      <c r="C88" s="51" t="s">
        <v>116</v>
      </c>
      <c r="D88" s="117" t="s">
        <v>20</v>
      </c>
      <c r="E88" s="38">
        <f>SUM(E89:E90)</f>
        <v>39</v>
      </c>
      <c r="F88" s="110">
        <f>SUM(F89:F90)</f>
        <v>2</v>
      </c>
      <c r="G88" s="111">
        <f t="shared" si="22"/>
        <v>5.4054054054054057E-2</v>
      </c>
      <c r="H88" s="41">
        <f t="shared" ref="H88:O88" si="34">SUM(H89:H90)</f>
        <v>0</v>
      </c>
      <c r="I88" s="42">
        <f t="shared" si="34"/>
        <v>0</v>
      </c>
      <c r="J88" s="41">
        <f t="shared" si="34"/>
        <v>1</v>
      </c>
      <c r="K88" s="42">
        <f t="shared" si="34"/>
        <v>1</v>
      </c>
      <c r="L88" s="41">
        <f t="shared" si="34"/>
        <v>38</v>
      </c>
      <c r="M88" s="42">
        <f t="shared" si="34"/>
        <v>1</v>
      </c>
      <c r="N88" s="43">
        <f t="shared" si="34"/>
        <v>0</v>
      </c>
      <c r="O88" s="39">
        <f t="shared" si="34"/>
        <v>0</v>
      </c>
      <c r="P88" s="111" t="str">
        <f t="shared" si="23"/>
        <v>-----</v>
      </c>
      <c r="Q88" s="43">
        <f>SUM(Q89:Q90)</f>
        <v>55</v>
      </c>
      <c r="R88" s="110">
        <f>SUM(R89:R90)</f>
        <v>-3</v>
      </c>
      <c r="S88" s="111">
        <f t="shared" si="24"/>
        <v>-5.1724137931034482E-2</v>
      </c>
      <c r="T88" s="41">
        <f>SUM(T89:T90)</f>
        <v>1</v>
      </c>
      <c r="U88" s="42">
        <f>SUM(U89:U90)</f>
        <v>1</v>
      </c>
      <c r="V88" s="41">
        <f>SUM(V89:V90)</f>
        <v>54</v>
      </c>
      <c r="W88" s="42">
        <f>SUM(W89:W90)</f>
        <v>-4</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7"/>
      <c r="B89" s="101"/>
      <c r="C89" s="51" t="s">
        <v>117</v>
      </c>
      <c r="D89" s="120" t="s">
        <v>118</v>
      </c>
      <c r="E89" s="63">
        <f>SUM(H89,J89,L89)</f>
        <v>29</v>
      </c>
      <c r="F89" s="64">
        <f>SUM(I89,K89,M89)</f>
        <v>3</v>
      </c>
      <c r="G89" s="65">
        <f t="shared" si="22"/>
        <v>0.11538461538461539</v>
      </c>
      <c r="H89" s="66">
        <v>0</v>
      </c>
      <c r="I89" s="67">
        <v>0</v>
      </c>
      <c r="J89" s="66">
        <v>1</v>
      </c>
      <c r="K89" s="67">
        <v>1</v>
      </c>
      <c r="L89" s="66">
        <v>28</v>
      </c>
      <c r="M89" s="67">
        <v>2</v>
      </c>
      <c r="N89" s="68">
        <v>0</v>
      </c>
      <c r="O89" s="64">
        <v>0</v>
      </c>
      <c r="P89" s="65" t="str">
        <f t="shared" si="23"/>
        <v>-----</v>
      </c>
      <c r="Q89" s="63">
        <f>SUM(T89,V89)</f>
        <v>41</v>
      </c>
      <c r="R89" s="64">
        <f>SUM(U89,W89)</f>
        <v>1</v>
      </c>
      <c r="S89" s="65">
        <f t="shared" si="24"/>
        <v>2.5000000000000001E-2</v>
      </c>
      <c r="T89" s="69">
        <v>1</v>
      </c>
      <c r="U89" s="70">
        <v>1</v>
      </c>
      <c r="V89" s="69">
        <v>40</v>
      </c>
      <c r="W89" s="70">
        <v>0</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7"/>
      <c r="B90" s="101"/>
      <c r="C90" s="128" t="s">
        <v>84</v>
      </c>
      <c r="D90" s="120" t="s">
        <v>119</v>
      </c>
      <c r="E90" s="63">
        <f>SUM(H90,J90,L90)</f>
        <v>10</v>
      </c>
      <c r="F90" s="64">
        <f>SUM(I90,K90,M90)</f>
        <v>-1</v>
      </c>
      <c r="G90" s="65">
        <f t="shared" si="22"/>
        <v>-9.0909090909090912E-2</v>
      </c>
      <c r="H90" s="66">
        <v>0</v>
      </c>
      <c r="I90" s="67">
        <v>0</v>
      </c>
      <c r="J90" s="66">
        <v>0</v>
      </c>
      <c r="K90" s="67">
        <v>0</v>
      </c>
      <c r="L90" s="66">
        <v>10</v>
      </c>
      <c r="M90" s="67">
        <v>-1</v>
      </c>
      <c r="N90" s="68">
        <v>0</v>
      </c>
      <c r="O90" s="64">
        <v>0</v>
      </c>
      <c r="P90" s="65" t="str">
        <f t="shared" si="23"/>
        <v>-----</v>
      </c>
      <c r="Q90" s="63">
        <f>SUM(T90,V90)</f>
        <v>14</v>
      </c>
      <c r="R90" s="64">
        <f>SUM(U90,W90)</f>
        <v>-4</v>
      </c>
      <c r="S90" s="65">
        <f t="shared" si="24"/>
        <v>-0.22222222222222221</v>
      </c>
      <c r="T90" s="69">
        <v>0</v>
      </c>
      <c r="U90" s="70">
        <v>0</v>
      </c>
      <c r="V90" s="69">
        <v>14</v>
      </c>
      <c r="W90" s="70">
        <v>-4</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7"/>
      <c r="B91" s="101"/>
      <c r="C91" s="129"/>
      <c r="D91" s="117" t="s">
        <v>20</v>
      </c>
      <c r="E91" s="38">
        <f>SUM(E92:E94)</f>
        <v>12</v>
      </c>
      <c r="F91" s="110">
        <f>SUM(F92:F94)</f>
        <v>-10</v>
      </c>
      <c r="G91" s="111">
        <f t="shared" si="22"/>
        <v>-0.45454545454545453</v>
      </c>
      <c r="H91" s="41">
        <f t="shared" ref="H91:O91" si="35">SUM(H92:H94)</f>
        <v>0</v>
      </c>
      <c r="I91" s="42">
        <f t="shared" si="35"/>
        <v>0</v>
      </c>
      <c r="J91" s="41">
        <f t="shared" si="35"/>
        <v>1</v>
      </c>
      <c r="K91" s="42">
        <f t="shared" si="35"/>
        <v>1</v>
      </c>
      <c r="L91" s="41">
        <f t="shared" si="35"/>
        <v>11</v>
      </c>
      <c r="M91" s="42">
        <f t="shared" si="35"/>
        <v>-11</v>
      </c>
      <c r="N91" s="43">
        <f t="shared" si="35"/>
        <v>0</v>
      </c>
      <c r="O91" s="39">
        <f t="shared" si="35"/>
        <v>0</v>
      </c>
      <c r="P91" s="111" t="str">
        <f t="shared" si="23"/>
        <v>-----</v>
      </c>
      <c r="Q91" s="43">
        <f>SUM(Q92:Q94)</f>
        <v>17</v>
      </c>
      <c r="R91" s="110">
        <f>SUM(R92:R94)</f>
        <v>-16</v>
      </c>
      <c r="S91" s="111">
        <f t="shared" si="24"/>
        <v>-0.48484848484848486</v>
      </c>
      <c r="T91" s="130">
        <f>SUM(T92:T94)</f>
        <v>1</v>
      </c>
      <c r="U91" s="42">
        <f>SUM(U92:U94)</f>
        <v>1</v>
      </c>
      <c r="V91" s="130">
        <f>SUM(V92:V94)</f>
        <v>16</v>
      </c>
      <c r="W91" s="42">
        <f>SUM(W92:W94)</f>
        <v>-17</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7"/>
      <c r="B92" s="101"/>
      <c r="C92" s="51" t="s">
        <v>137</v>
      </c>
      <c r="D92" s="120" t="s">
        <v>121</v>
      </c>
      <c r="E92" s="63">
        <f t="shared" ref="E92:F94" si="36">SUM(H92,J92,L92)</f>
        <v>3</v>
      </c>
      <c r="F92" s="64">
        <f t="shared" si="36"/>
        <v>-1</v>
      </c>
      <c r="G92" s="65">
        <f t="shared" si="22"/>
        <v>-0.25</v>
      </c>
      <c r="H92" s="66">
        <v>0</v>
      </c>
      <c r="I92" s="67">
        <v>0</v>
      </c>
      <c r="J92" s="66">
        <v>0</v>
      </c>
      <c r="K92" s="67">
        <v>0</v>
      </c>
      <c r="L92" s="66">
        <v>3</v>
      </c>
      <c r="M92" s="67">
        <v>-1</v>
      </c>
      <c r="N92" s="68">
        <v>0</v>
      </c>
      <c r="O92" s="64">
        <v>0</v>
      </c>
      <c r="P92" s="65" t="str">
        <f t="shared" si="23"/>
        <v>-----</v>
      </c>
      <c r="Q92" s="63">
        <f t="shared" ref="Q92:R94" si="37">SUM(T92,V92)</f>
        <v>5</v>
      </c>
      <c r="R92" s="64">
        <f t="shared" si="37"/>
        <v>1</v>
      </c>
      <c r="S92" s="65">
        <f t="shared" si="24"/>
        <v>0.25</v>
      </c>
      <c r="T92" s="69">
        <v>0</v>
      </c>
      <c r="U92" s="70">
        <v>0</v>
      </c>
      <c r="V92" s="69">
        <v>5</v>
      </c>
      <c r="W92" s="70">
        <v>1</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7"/>
      <c r="B93" s="101"/>
      <c r="C93" s="51" t="s">
        <v>138</v>
      </c>
      <c r="D93" s="120" t="s">
        <v>139</v>
      </c>
      <c r="E93" s="63">
        <f t="shared" si="36"/>
        <v>2</v>
      </c>
      <c r="F93" s="64">
        <f t="shared" si="36"/>
        <v>-3</v>
      </c>
      <c r="G93" s="65">
        <f>IF(E93-F93&gt;0,F93/(E93-F93),"-----")</f>
        <v>-0.6</v>
      </c>
      <c r="H93" s="66">
        <v>0</v>
      </c>
      <c r="I93" s="67">
        <v>0</v>
      </c>
      <c r="J93" s="66">
        <v>0</v>
      </c>
      <c r="K93" s="67">
        <v>0</v>
      </c>
      <c r="L93" s="66">
        <v>2</v>
      </c>
      <c r="M93" s="67">
        <v>-3</v>
      </c>
      <c r="N93" s="68">
        <v>0</v>
      </c>
      <c r="O93" s="64">
        <v>0</v>
      </c>
      <c r="P93" s="65" t="str">
        <f>IF(N93-O93&gt;0,O93/(N93-O93),"-----")</f>
        <v>-----</v>
      </c>
      <c r="Q93" s="63">
        <f t="shared" si="37"/>
        <v>4</v>
      </c>
      <c r="R93" s="64">
        <f t="shared" si="37"/>
        <v>-7</v>
      </c>
      <c r="S93" s="65">
        <f>IF(Q93-R93&gt;0,R93/(Q93-R93),"-----")</f>
        <v>-0.63636363636363635</v>
      </c>
      <c r="T93" s="69">
        <v>0</v>
      </c>
      <c r="U93" s="70">
        <v>0</v>
      </c>
      <c r="V93" s="69">
        <v>4</v>
      </c>
      <c r="W93" s="70">
        <v>-7</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1"/>
      <c r="B94" s="30"/>
      <c r="C94" s="128" t="s">
        <v>135</v>
      </c>
      <c r="D94" s="121" t="s">
        <v>140</v>
      </c>
      <c r="E94" s="73">
        <f t="shared" si="36"/>
        <v>7</v>
      </c>
      <c r="F94" s="74">
        <f t="shared" si="36"/>
        <v>-6</v>
      </c>
      <c r="G94" s="75">
        <f>IF(E94-F94&gt;0,F94/(E94-F94),"-----")</f>
        <v>-0.46153846153846156</v>
      </c>
      <c r="H94" s="76">
        <v>0</v>
      </c>
      <c r="I94" s="77">
        <v>0</v>
      </c>
      <c r="J94" s="76">
        <v>1</v>
      </c>
      <c r="K94" s="77">
        <v>1</v>
      </c>
      <c r="L94" s="76">
        <v>6</v>
      </c>
      <c r="M94" s="77">
        <v>-7</v>
      </c>
      <c r="N94" s="78">
        <v>0</v>
      </c>
      <c r="O94" s="74">
        <v>0</v>
      </c>
      <c r="P94" s="75" t="str">
        <f>IF(N94-O94&gt;0,O94/(N94-O94),"-----")</f>
        <v>-----</v>
      </c>
      <c r="Q94" s="73">
        <f t="shared" si="37"/>
        <v>8</v>
      </c>
      <c r="R94" s="74">
        <f t="shared" si="37"/>
        <v>-10</v>
      </c>
      <c r="S94" s="75">
        <f>IF(Q94-R94&gt;0,R94/(Q94-R94),"-----")</f>
        <v>-0.55555555555555558</v>
      </c>
      <c r="T94" s="79">
        <v>1</v>
      </c>
      <c r="U94" s="80">
        <v>1</v>
      </c>
      <c r="V94" s="79">
        <v>7</v>
      </c>
      <c r="W94" s="80">
        <v>-11</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2">
        <f>A52</f>
        <v>0</v>
      </c>
      <c r="B95" s="13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2" t="str">
        <f>A53</f>
        <v>※　すべての事故とは、すべての事故件数と集計条件の対象当事者の死傷者数である。</v>
      </c>
      <c r="B96" s="13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2"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workbookViewId="0">
      <selection activeCell="M11" sqref="M11"/>
    </sheetView>
  </sheetViews>
  <sheetFormatPr defaultRowHeight="13.5" x14ac:dyDescent="0.15"/>
  <cols>
    <col min="1" max="3" width="2.625" style="2" customWidth="1"/>
    <col min="4" max="4" width="11.5" style="2" customWidth="1"/>
    <col min="5" max="23" width="7.75" style="2" customWidth="1"/>
    <col min="24" max="16384" width="9" style="2"/>
  </cols>
  <sheetData>
    <row r="1" spans="1:68" x14ac:dyDescent="0.15">
      <c r="A1" s="1" t="s">
        <v>141</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9802</v>
      </c>
      <c r="F5" s="32">
        <f>SUM(F6:F7,F55)</f>
        <v>-678</v>
      </c>
      <c r="G5" s="33">
        <f t="shared" ref="G5:G68" si="0">IF(E5-F5&gt;0,F5/(E5-F5),"-----")</f>
        <v>-6.4694656488549621E-2</v>
      </c>
      <c r="H5" s="34">
        <f t="shared" ref="H5:O5" si="1">SUM(H6:H7,H55)</f>
        <v>87</v>
      </c>
      <c r="I5" s="35">
        <f t="shared" si="1"/>
        <v>1</v>
      </c>
      <c r="J5" s="34">
        <f t="shared" si="1"/>
        <v>425</v>
      </c>
      <c r="K5" s="35">
        <f t="shared" si="1"/>
        <v>-66</v>
      </c>
      <c r="L5" s="34">
        <f t="shared" si="1"/>
        <v>9290</v>
      </c>
      <c r="M5" s="35">
        <f t="shared" si="1"/>
        <v>-613</v>
      </c>
      <c r="N5" s="36">
        <f t="shared" si="1"/>
        <v>80</v>
      </c>
      <c r="O5" s="32">
        <f t="shared" si="1"/>
        <v>0</v>
      </c>
      <c r="P5" s="33">
        <f t="shared" ref="P5:P68" si="2">IF(N5-O5&gt;0,O5/(N5-O5),"-----")</f>
        <v>0</v>
      </c>
      <c r="Q5" s="36">
        <f t="shared" ref="Q5:R46" si="3">SUM(T5,V5)</f>
        <v>5830</v>
      </c>
      <c r="R5" s="32">
        <f>SUM(R6:R7,R55)</f>
        <v>-536</v>
      </c>
      <c r="S5" s="33">
        <f t="shared" ref="S5:S68" si="4">IF(Q5-R5&gt;0,R5/(Q5-R5),"-----")</f>
        <v>-8.4197298146402769E-2</v>
      </c>
      <c r="T5" s="34">
        <f>SUM(T6:T7,T55)</f>
        <v>358</v>
      </c>
      <c r="U5" s="35">
        <f>SUM(U6:U7,U55)</f>
        <v>-50</v>
      </c>
      <c r="V5" s="34">
        <f>SUM(V6:V7,V55)</f>
        <v>5472</v>
      </c>
      <c r="W5" s="35">
        <f>SUM(W6:W7,W55)</f>
        <v>-486</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56</v>
      </c>
      <c r="F6" s="39">
        <f>SUM(I6,K6,M6)</f>
        <v>-10</v>
      </c>
      <c r="G6" s="40">
        <f t="shared" si="0"/>
        <v>-0.15151515151515152</v>
      </c>
      <c r="H6" s="41">
        <v>1</v>
      </c>
      <c r="I6" s="42">
        <v>1</v>
      </c>
      <c r="J6" s="41">
        <v>3</v>
      </c>
      <c r="K6" s="42">
        <v>0</v>
      </c>
      <c r="L6" s="41">
        <v>52</v>
      </c>
      <c r="M6" s="42">
        <v>-11</v>
      </c>
      <c r="N6" s="43">
        <v>1</v>
      </c>
      <c r="O6" s="39">
        <v>1</v>
      </c>
      <c r="P6" s="40" t="str">
        <f t="shared" si="2"/>
        <v>-----</v>
      </c>
      <c r="Q6" s="43">
        <f t="shared" si="3"/>
        <v>58</v>
      </c>
      <c r="R6" s="39">
        <f>SUM(U6,W6)</f>
        <v>-12</v>
      </c>
      <c r="S6" s="40">
        <f t="shared" si="4"/>
        <v>-0.17142857142857143</v>
      </c>
      <c r="T6" s="41">
        <v>3</v>
      </c>
      <c r="U6" s="42">
        <v>-1</v>
      </c>
      <c r="V6" s="41">
        <v>55</v>
      </c>
      <c r="W6" s="42">
        <v>-11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8603</v>
      </c>
      <c r="F7" s="39">
        <f>SUM(F8,F25)</f>
        <v>-522</v>
      </c>
      <c r="G7" s="40">
        <f t="shared" si="0"/>
        <v>-5.7205479452054793E-2</v>
      </c>
      <c r="H7" s="46">
        <f t="shared" ref="H7:O7" si="5">SUM(H8,H25)</f>
        <v>68</v>
      </c>
      <c r="I7" s="47">
        <f t="shared" si="5"/>
        <v>-3</v>
      </c>
      <c r="J7" s="46">
        <f t="shared" si="5"/>
        <v>375</v>
      </c>
      <c r="K7" s="47">
        <f t="shared" si="5"/>
        <v>-50</v>
      </c>
      <c r="L7" s="46">
        <f t="shared" si="5"/>
        <v>8160</v>
      </c>
      <c r="M7" s="47">
        <f t="shared" si="5"/>
        <v>-469</v>
      </c>
      <c r="N7" s="48">
        <f t="shared" si="5"/>
        <v>66</v>
      </c>
      <c r="O7" s="39">
        <f t="shared" si="5"/>
        <v>0</v>
      </c>
      <c r="P7" s="40">
        <f t="shared" si="2"/>
        <v>0</v>
      </c>
      <c r="Q7" s="48">
        <f t="shared" si="3"/>
        <v>5050</v>
      </c>
      <c r="R7" s="39">
        <f>SUM(R8,R25)</f>
        <v>-407</v>
      </c>
      <c r="S7" s="40">
        <f t="shared" si="4"/>
        <v>-7.4583104269745279E-2</v>
      </c>
      <c r="T7" s="46">
        <f>SUM(T8,T25)</f>
        <v>318</v>
      </c>
      <c r="U7" s="47">
        <f>SUM(U8,U25)</f>
        <v>-32</v>
      </c>
      <c r="V7" s="46">
        <f>SUM(V8,V25)</f>
        <v>4732</v>
      </c>
      <c r="W7" s="47">
        <f>SUM(W8,W25)</f>
        <v>-375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4551</v>
      </c>
      <c r="F8" s="39">
        <f>SUM(F9,F17)</f>
        <v>-229</v>
      </c>
      <c r="G8" s="40">
        <f t="shared" si="0"/>
        <v>-4.7907949790794976E-2</v>
      </c>
      <c r="H8" s="46">
        <f t="shared" ref="H8:O8" si="6">SUM(H9,H17)</f>
        <v>28</v>
      </c>
      <c r="I8" s="47">
        <f t="shared" si="6"/>
        <v>3</v>
      </c>
      <c r="J8" s="46">
        <f t="shared" si="6"/>
        <v>177</v>
      </c>
      <c r="K8" s="47">
        <f t="shared" si="6"/>
        <v>-35</v>
      </c>
      <c r="L8" s="46">
        <f t="shared" si="6"/>
        <v>4346</v>
      </c>
      <c r="M8" s="47">
        <f t="shared" si="6"/>
        <v>-197</v>
      </c>
      <c r="N8" s="48">
        <f t="shared" si="6"/>
        <v>28</v>
      </c>
      <c r="O8" s="39">
        <f t="shared" si="6"/>
        <v>7</v>
      </c>
      <c r="P8" s="40">
        <f t="shared" si="2"/>
        <v>0.33333333333333331</v>
      </c>
      <c r="Q8" s="48">
        <f t="shared" si="3"/>
        <v>2507</v>
      </c>
      <c r="R8" s="39">
        <f>SUM(R9,R17)</f>
        <v>-213</v>
      </c>
      <c r="S8" s="40">
        <f t="shared" si="4"/>
        <v>-7.8308823529411764E-2</v>
      </c>
      <c r="T8" s="46">
        <f>SUM(T9,T17)</f>
        <v>138</v>
      </c>
      <c r="U8" s="47">
        <f>SUM(U9,U17)</f>
        <v>-28</v>
      </c>
      <c r="V8" s="46">
        <f>SUM(V9,V17)</f>
        <v>2369</v>
      </c>
      <c r="W8" s="47">
        <f>SUM(W9,W17)</f>
        <v>-185</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2249</v>
      </c>
      <c r="F9" s="39">
        <f>SUM(F10:F16)</f>
        <v>22</v>
      </c>
      <c r="G9" s="40">
        <f t="shared" si="0"/>
        <v>9.8787606645711727E-3</v>
      </c>
      <c r="H9" s="46">
        <f t="shared" ref="H9:O9" si="7">SUM(H10:H16)</f>
        <v>14</v>
      </c>
      <c r="I9" s="47">
        <f t="shared" si="7"/>
        <v>3</v>
      </c>
      <c r="J9" s="46">
        <f t="shared" si="7"/>
        <v>85</v>
      </c>
      <c r="K9" s="47">
        <f t="shared" si="7"/>
        <v>-11</v>
      </c>
      <c r="L9" s="46">
        <f t="shared" si="7"/>
        <v>2150</v>
      </c>
      <c r="M9" s="47">
        <f t="shared" si="7"/>
        <v>30</v>
      </c>
      <c r="N9" s="48">
        <f t="shared" si="7"/>
        <v>14</v>
      </c>
      <c r="O9" s="39">
        <f t="shared" si="7"/>
        <v>5</v>
      </c>
      <c r="P9" s="40">
        <f t="shared" si="2"/>
        <v>0.55555555555555558</v>
      </c>
      <c r="Q9" s="48">
        <f t="shared" si="3"/>
        <v>1314</v>
      </c>
      <c r="R9" s="39">
        <f>SUM(R10:R16)</f>
        <v>-92</v>
      </c>
      <c r="S9" s="40">
        <f t="shared" si="4"/>
        <v>-6.5433854907539113E-2</v>
      </c>
      <c r="T9" s="46">
        <f>SUM(T10:T16)</f>
        <v>73</v>
      </c>
      <c r="U9" s="47">
        <f>SUM(U10:U16)</f>
        <v>-9</v>
      </c>
      <c r="V9" s="46">
        <f>SUM(V10:V16)</f>
        <v>1241</v>
      </c>
      <c r="W9" s="47">
        <f>SUM(W10:W16)</f>
        <v>-83</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195</v>
      </c>
      <c r="F10" s="55">
        <f t="shared" si="8"/>
        <v>13</v>
      </c>
      <c r="G10" s="56">
        <f t="shared" si="0"/>
        <v>7.1428571428571425E-2</v>
      </c>
      <c r="H10" s="57">
        <v>1</v>
      </c>
      <c r="I10" s="58">
        <v>0</v>
      </c>
      <c r="J10" s="57">
        <v>7</v>
      </c>
      <c r="K10" s="58">
        <v>0</v>
      </c>
      <c r="L10" s="57">
        <v>187</v>
      </c>
      <c r="M10" s="58">
        <v>13</v>
      </c>
      <c r="N10" s="59">
        <v>1</v>
      </c>
      <c r="O10" s="55">
        <v>0</v>
      </c>
      <c r="P10" s="56">
        <f t="shared" si="2"/>
        <v>0</v>
      </c>
      <c r="Q10" s="59">
        <f t="shared" si="3"/>
        <v>132</v>
      </c>
      <c r="R10" s="55">
        <f t="shared" si="3"/>
        <v>-2</v>
      </c>
      <c r="S10" s="56">
        <f t="shared" si="4"/>
        <v>-1.4925373134328358E-2</v>
      </c>
      <c r="T10" s="60">
        <v>7</v>
      </c>
      <c r="U10" s="61">
        <v>1</v>
      </c>
      <c r="V10" s="60">
        <v>125</v>
      </c>
      <c r="W10" s="61">
        <v>-3</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143</v>
      </c>
      <c r="C11" s="11" t="s">
        <v>23</v>
      </c>
      <c r="D11" s="62" t="s">
        <v>24</v>
      </c>
      <c r="E11" s="63">
        <f t="shared" si="8"/>
        <v>157</v>
      </c>
      <c r="F11" s="64">
        <f t="shared" si="8"/>
        <v>6</v>
      </c>
      <c r="G11" s="65">
        <f t="shared" si="0"/>
        <v>3.9735099337748346E-2</v>
      </c>
      <c r="H11" s="66">
        <v>1</v>
      </c>
      <c r="I11" s="67">
        <v>-1</v>
      </c>
      <c r="J11" s="66">
        <v>11</v>
      </c>
      <c r="K11" s="67">
        <v>4</v>
      </c>
      <c r="L11" s="66">
        <v>145</v>
      </c>
      <c r="M11" s="67">
        <v>3</v>
      </c>
      <c r="N11" s="68">
        <v>1</v>
      </c>
      <c r="O11" s="64">
        <v>0</v>
      </c>
      <c r="P11" s="65">
        <f t="shared" si="2"/>
        <v>0</v>
      </c>
      <c r="Q11" s="68">
        <f t="shared" si="3"/>
        <v>91</v>
      </c>
      <c r="R11" s="64">
        <f t="shared" si="3"/>
        <v>-12</v>
      </c>
      <c r="S11" s="65">
        <f t="shared" si="4"/>
        <v>-0.11650485436893204</v>
      </c>
      <c r="T11" s="69">
        <v>9</v>
      </c>
      <c r="U11" s="70">
        <v>2</v>
      </c>
      <c r="V11" s="69">
        <v>82</v>
      </c>
      <c r="W11" s="70">
        <v>-14</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128</v>
      </c>
      <c r="F12" s="64">
        <f t="shared" si="8"/>
        <v>3</v>
      </c>
      <c r="G12" s="65">
        <f t="shared" si="0"/>
        <v>2.4E-2</v>
      </c>
      <c r="H12" s="66">
        <v>2</v>
      </c>
      <c r="I12" s="67">
        <v>2</v>
      </c>
      <c r="J12" s="66">
        <v>6</v>
      </c>
      <c r="K12" s="67">
        <v>1</v>
      </c>
      <c r="L12" s="66">
        <v>120</v>
      </c>
      <c r="M12" s="67">
        <v>0</v>
      </c>
      <c r="N12" s="68">
        <v>3</v>
      </c>
      <c r="O12" s="64">
        <v>3</v>
      </c>
      <c r="P12" s="65" t="str">
        <f t="shared" si="2"/>
        <v>-----</v>
      </c>
      <c r="Q12" s="68">
        <f t="shared" si="3"/>
        <v>76</v>
      </c>
      <c r="R12" s="64">
        <f t="shared" si="3"/>
        <v>-13</v>
      </c>
      <c r="S12" s="65">
        <f t="shared" si="4"/>
        <v>-0.14606741573033707</v>
      </c>
      <c r="T12" s="69">
        <v>5</v>
      </c>
      <c r="U12" s="70">
        <v>-1</v>
      </c>
      <c r="V12" s="69">
        <v>71</v>
      </c>
      <c r="W12" s="70">
        <v>-12</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527</v>
      </c>
      <c r="F13" s="64">
        <f t="shared" si="8"/>
        <v>-63</v>
      </c>
      <c r="G13" s="65">
        <f t="shared" si="0"/>
        <v>-0.10677966101694915</v>
      </c>
      <c r="H13" s="66">
        <v>3</v>
      </c>
      <c r="I13" s="67">
        <v>0</v>
      </c>
      <c r="J13" s="66">
        <v>24</v>
      </c>
      <c r="K13" s="67">
        <v>-2</v>
      </c>
      <c r="L13" s="66">
        <v>500</v>
      </c>
      <c r="M13" s="67">
        <v>-61</v>
      </c>
      <c r="N13" s="68">
        <v>3</v>
      </c>
      <c r="O13" s="64">
        <v>0</v>
      </c>
      <c r="P13" s="65">
        <f t="shared" si="2"/>
        <v>0</v>
      </c>
      <c r="Q13" s="68">
        <f t="shared" si="3"/>
        <v>303</v>
      </c>
      <c r="R13" s="64">
        <f t="shared" si="3"/>
        <v>-52</v>
      </c>
      <c r="S13" s="65">
        <f t="shared" si="4"/>
        <v>-0.14647887323943662</v>
      </c>
      <c r="T13" s="69">
        <v>18</v>
      </c>
      <c r="U13" s="70">
        <v>-3</v>
      </c>
      <c r="V13" s="69">
        <v>285</v>
      </c>
      <c r="W13" s="70">
        <v>-49</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450</v>
      </c>
      <c r="F14" s="64">
        <f t="shared" si="8"/>
        <v>3</v>
      </c>
      <c r="G14" s="65">
        <f t="shared" si="0"/>
        <v>6.7114093959731542E-3</v>
      </c>
      <c r="H14" s="66">
        <v>2</v>
      </c>
      <c r="I14" s="67">
        <v>-2</v>
      </c>
      <c r="J14" s="66">
        <v>21</v>
      </c>
      <c r="K14" s="67">
        <v>-7</v>
      </c>
      <c r="L14" s="66">
        <v>427</v>
      </c>
      <c r="M14" s="67">
        <v>12</v>
      </c>
      <c r="N14" s="68">
        <v>2</v>
      </c>
      <c r="O14" s="64">
        <v>-1</v>
      </c>
      <c r="P14" s="65">
        <f t="shared" si="2"/>
        <v>-0.33333333333333331</v>
      </c>
      <c r="Q14" s="68">
        <f t="shared" si="3"/>
        <v>259</v>
      </c>
      <c r="R14" s="64">
        <f t="shared" si="3"/>
        <v>12</v>
      </c>
      <c r="S14" s="65">
        <f t="shared" si="4"/>
        <v>4.8582995951417005E-2</v>
      </c>
      <c r="T14" s="69">
        <v>20</v>
      </c>
      <c r="U14" s="70">
        <v>-3</v>
      </c>
      <c r="V14" s="69">
        <v>239</v>
      </c>
      <c r="W14" s="70">
        <v>15</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182</v>
      </c>
      <c r="F15" s="64">
        <f t="shared" si="8"/>
        <v>3</v>
      </c>
      <c r="G15" s="65">
        <f t="shared" si="0"/>
        <v>1.6759776536312849E-2</v>
      </c>
      <c r="H15" s="66">
        <v>3</v>
      </c>
      <c r="I15" s="67">
        <v>2</v>
      </c>
      <c r="J15" s="66">
        <v>7</v>
      </c>
      <c r="K15" s="67">
        <v>0</v>
      </c>
      <c r="L15" s="66">
        <v>172</v>
      </c>
      <c r="M15" s="67">
        <v>1</v>
      </c>
      <c r="N15" s="68">
        <v>2</v>
      </c>
      <c r="O15" s="64">
        <v>1</v>
      </c>
      <c r="P15" s="65">
        <f t="shared" si="2"/>
        <v>1</v>
      </c>
      <c r="Q15" s="68">
        <f t="shared" si="3"/>
        <v>108</v>
      </c>
      <c r="R15" s="64">
        <f t="shared" si="3"/>
        <v>9</v>
      </c>
      <c r="S15" s="65">
        <f t="shared" si="4"/>
        <v>9.0909090909090912E-2</v>
      </c>
      <c r="T15" s="69">
        <v>5</v>
      </c>
      <c r="U15" s="70">
        <v>-1</v>
      </c>
      <c r="V15" s="69">
        <v>103</v>
      </c>
      <c r="W15" s="70">
        <v>10</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610</v>
      </c>
      <c r="F16" s="74">
        <f t="shared" si="8"/>
        <v>57</v>
      </c>
      <c r="G16" s="75">
        <f t="shared" si="0"/>
        <v>0.10307414104882459</v>
      </c>
      <c r="H16" s="76">
        <v>2</v>
      </c>
      <c r="I16" s="77">
        <v>2</v>
      </c>
      <c r="J16" s="76">
        <v>9</v>
      </c>
      <c r="K16" s="77">
        <v>-7</v>
      </c>
      <c r="L16" s="76">
        <v>599</v>
      </c>
      <c r="M16" s="77">
        <v>62</v>
      </c>
      <c r="N16" s="78">
        <v>2</v>
      </c>
      <c r="O16" s="74">
        <v>2</v>
      </c>
      <c r="P16" s="75" t="str">
        <f t="shared" si="2"/>
        <v>-----</v>
      </c>
      <c r="Q16" s="78">
        <f t="shared" si="3"/>
        <v>345</v>
      </c>
      <c r="R16" s="74">
        <f t="shared" si="3"/>
        <v>-34</v>
      </c>
      <c r="S16" s="75">
        <f t="shared" si="4"/>
        <v>-8.9709762532981532E-2</v>
      </c>
      <c r="T16" s="79">
        <v>9</v>
      </c>
      <c r="U16" s="80">
        <v>-4</v>
      </c>
      <c r="V16" s="79">
        <v>336</v>
      </c>
      <c r="W16" s="80">
        <v>-30</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2302</v>
      </c>
      <c r="F17" s="39">
        <f>SUM(F18:F24)</f>
        <v>-251</v>
      </c>
      <c r="G17" s="40">
        <f t="shared" si="0"/>
        <v>-9.831570701135918E-2</v>
      </c>
      <c r="H17" s="46">
        <f t="shared" ref="H17:O17" si="9">SUM(H18:H24)</f>
        <v>14</v>
      </c>
      <c r="I17" s="47">
        <f t="shared" si="9"/>
        <v>0</v>
      </c>
      <c r="J17" s="46">
        <f t="shared" si="9"/>
        <v>92</v>
      </c>
      <c r="K17" s="47">
        <f t="shared" si="9"/>
        <v>-24</v>
      </c>
      <c r="L17" s="46">
        <f t="shared" si="9"/>
        <v>2196</v>
      </c>
      <c r="M17" s="48">
        <f t="shared" si="9"/>
        <v>-227</v>
      </c>
      <c r="N17" s="48">
        <f t="shared" si="9"/>
        <v>14</v>
      </c>
      <c r="O17" s="39">
        <f t="shared" si="9"/>
        <v>2</v>
      </c>
      <c r="P17" s="40">
        <f t="shared" si="2"/>
        <v>0.16666666666666666</v>
      </c>
      <c r="Q17" s="48">
        <f t="shared" si="3"/>
        <v>1193</v>
      </c>
      <c r="R17" s="81">
        <f>SUM(R18:R24)</f>
        <v>-121</v>
      </c>
      <c r="S17" s="40">
        <f t="shared" si="4"/>
        <v>-9.2085235920852354E-2</v>
      </c>
      <c r="T17" s="46">
        <f>SUM(T18:T24)</f>
        <v>65</v>
      </c>
      <c r="U17" s="47">
        <f>SUM(U18:U24)</f>
        <v>-19</v>
      </c>
      <c r="V17" s="46">
        <f>SUM(V18:V24)</f>
        <v>1128</v>
      </c>
      <c r="W17" s="47">
        <f>SUM(W18:W24)</f>
        <v>-102</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144</v>
      </c>
      <c r="E18" s="54">
        <f t="shared" ref="E18:F24" si="10">SUM(H18,J18,L18)</f>
        <v>395</v>
      </c>
      <c r="F18" s="55">
        <f t="shared" si="10"/>
        <v>-95</v>
      </c>
      <c r="G18" s="56">
        <f t="shared" si="0"/>
        <v>-0.19387755102040816</v>
      </c>
      <c r="H18" s="57">
        <v>6</v>
      </c>
      <c r="I18" s="58">
        <v>2</v>
      </c>
      <c r="J18" s="57">
        <v>27</v>
      </c>
      <c r="K18" s="58">
        <v>-2</v>
      </c>
      <c r="L18" s="57">
        <v>362</v>
      </c>
      <c r="M18" s="58">
        <v>-95</v>
      </c>
      <c r="N18" s="59">
        <v>6</v>
      </c>
      <c r="O18" s="55">
        <v>3</v>
      </c>
      <c r="P18" s="56">
        <f t="shared" si="2"/>
        <v>1</v>
      </c>
      <c r="Q18" s="54">
        <f t="shared" si="3"/>
        <v>215</v>
      </c>
      <c r="R18" s="55">
        <f t="shared" si="3"/>
        <v>-52</v>
      </c>
      <c r="S18" s="56">
        <f t="shared" si="4"/>
        <v>-0.19475655430711611</v>
      </c>
      <c r="T18" s="60">
        <v>20</v>
      </c>
      <c r="U18" s="61">
        <v>-4</v>
      </c>
      <c r="V18" s="60">
        <v>195</v>
      </c>
      <c r="W18" s="61">
        <v>-48</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489</v>
      </c>
      <c r="F19" s="64">
        <f t="shared" si="10"/>
        <v>-81</v>
      </c>
      <c r="G19" s="65">
        <f t="shared" si="0"/>
        <v>-0.14210526315789473</v>
      </c>
      <c r="H19" s="66">
        <v>1</v>
      </c>
      <c r="I19" s="67">
        <v>-2</v>
      </c>
      <c r="J19" s="66">
        <v>16</v>
      </c>
      <c r="K19" s="67">
        <v>-4</v>
      </c>
      <c r="L19" s="66">
        <v>472</v>
      </c>
      <c r="M19" s="67">
        <v>-75</v>
      </c>
      <c r="N19" s="68">
        <v>1</v>
      </c>
      <c r="O19" s="64">
        <v>-2</v>
      </c>
      <c r="P19" s="65">
        <f t="shared" si="2"/>
        <v>-0.66666666666666663</v>
      </c>
      <c r="Q19" s="63">
        <f t="shared" si="3"/>
        <v>251</v>
      </c>
      <c r="R19" s="64">
        <f t="shared" si="3"/>
        <v>-30</v>
      </c>
      <c r="S19" s="65">
        <f t="shared" si="4"/>
        <v>-0.10676156583629894</v>
      </c>
      <c r="T19" s="69">
        <v>11</v>
      </c>
      <c r="U19" s="70">
        <v>-1</v>
      </c>
      <c r="V19" s="69">
        <v>240</v>
      </c>
      <c r="W19" s="70">
        <v>-29</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329</v>
      </c>
      <c r="F20" s="64">
        <f t="shared" si="10"/>
        <v>-10</v>
      </c>
      <c r="G20" s="65">
        <f t="shared" si="0"/>
        <v>-2.9498525073746312E-2</v>
      </c>
      <c r="H20" s="66">
        <v>2</v>
      </c>
      <c r="I20" s="67">
        <v>1</v>
      </c>
      <c r="J20" s="66">
        <v>11</v>
      </c>
      <c r="K20" s="67">
        <v>-3</v>
      </c>
      <c r="L20" s="66">
        <v>316</v>
      </c>
      <c r="M20" s="67">
        <v>-8</v>
      </c>
      <c r="N20" s="68">
        <v>2</v>
      </c>
      <c r="O20" s="64">
        <v>1</v>
      </c>
      <c r="P20" s="65">
        <f t="shared" si="2"/>
        <v>1</v>
      </c>
      <c r="Q20" s="63">
        <f t="shared" si="3"/>
        <v>143</v>
      </c>
      <c r="R20" s="64">
        <f t="shared" si="3"/>
        <v>-2</v>
      </c>
      <c r="S20" s="65">
        <f t="shared" si="4"/>
        <v>-1.3793103448275862E-2</v>
      </c>
      <c r="T20" s="69">
        <v>8</v>
      </c>
      <c r="U20" s="70">
        <v>-4</v>
      </c>
      <c r="V20" s="69">
        <v>135</v>
      </c>
      <c r="W20" s="70">
        <v>2</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129</v>
      </c>
      <c r="E21" s="63">
        <f t="shared" si="10"/>
        <v>367</v>
      </c>
      <c r="F21" s="64">
        <f t="shared" si="10"/>
        <v>18</v>
      </c>
      <c r="G21" s="65">
        <f t="shared" si="0"/>
        <v>5.1575931232091692E-2</v>
      </c>
      <c r="H21" s="66">
        <v>0</v>
      </c>
      <c r="I21" s="67">
        <v>-2</v>
      </c>
      <c r="J21" s="66">
        <v>8</v>
      </c>
      <c r="K21" s="67">
        <v>-14</v>
      </c>
      <c r="L21" s="66">
        <v>359</v>
      </c>
      <c r="M21" s="67">
        <v>34</v>
      </c>
      <c r="N21" s="68">
        <v>0</v>
      </c>
      <c r="O21" s="64">
        <v>-2</v>
      </c>
      <c r="P21" s="65">
        <f t="shared" si="2"/>
        <v>-1</v>
      </c>
      <c r="Q21" s="63">
        <f t="shared" si="3"/>
        <v>199</v>
      </c>
      <c r="R21" s="64">
        <f t="shared" si="3"/>
        <v>5</v>
      </c>
      <c r="S21" s="65">
        <f t="shared" si="4"/>
        <v>2.5773195876288658E-2</v>
      </c>
      <c r="T21" s="69">
        <v>6</v>
      </c>
      <c r="U21" s="70">
        <v>-11</v>
      </c>
      <c r="V21" s="69">
        <v>193</v>
      </c>
      <c r="W21" s="70">
        <v>16</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145</v>
      </c>
      <c r="E22" s="63">
        <f t="shared" si="10"/>
        <v>310</v>
      </c>
      <c r="F22" s="64">
        <f t="shared" si="10"/>
        <v>-21</v>
      </c>
      <c r="G22" s="65">
        <f t="shared" si="0"/>
        <v>-6.3444108761329304E-2</v>
      </c>
      <c r="H22" s="66">
        <v>2</v>
      </c>
      <c r="I22" s="67">
        <v>-1</v>
      </c>
      <c r="J22" s="66">
        <v>12</v>
      </c>
      <c r="K22" s="67">
        <v>-7</v>
      </c>
      <c r="L22" s="66">
        <v>296</v>
      </c>
      <c r="M22" s="67">
        <v>-13</v>
      </c>
      <c r="N22" s="68">
        <v>2</v>
      </c>
      <c r="O22" s="64">
        <v>0</v>
      </c>
      <c r="P22" s="65">
        <f t="shared" si="2"/>
        <v>0</v>
      </c>
      <c r="Q22" s="63">
        <f t="shared" si="3"/>
        <v>166</v>
      </c>
      <c r="R22" s="64">
        <f t="shared" si="3"/>
        <v>8</v>
      </c>
      <c r="S22" s="65">
        <f t="shared" si="4"/>
        <v>5.0632911392405063E-2</v>
      </c>
      <c r="T22" s="69">
        <v>9</v>
      </c>
      <c r="U22" s="70">
        <v>0</v>
      </c>
      <c r="V22" s="69">
        <v>157</v>
      </c>
      <c r="W22" s="70">
        <v>8</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148</v>
      </c>
      <c r="F23" s="64">
        <f t="shared" si="10"/>
        <v>-10</v>
      </c>
      <c r="G23" s="65">
        <f t="shared" si="0"/>
        <v>-6.3291139240506333E-2</v>
      </c>
      <c r="H23" s="66">
        <v>0</v>
      </c>
      <c r="I23" s="67">
        <v>0</v>
      </c>
      <c r="J23" s="66">
        <v>9</v>
      </c>
      <c r="K23" s="67">
        <v>6</v>
      </c>
      <c r="L23" s="66">
        <v>139</v>
      </c>
      <c r="M23" s="67">
        <v>-16</v>
      </c>
      <c r="N23" s="68">
        <v>0</v>
      </c>
      <c r="O23" s="64">
        <v>0</v>
      </c>
      <c r="P23" s="65" t="str">
        <f t="shared" si="2"/>
        <v>-----</v>
      </c>
      <c r="Q23" s="63">
        <f t="shared" si="3"/>
        <v>72</v>
      </c>
      <c r="R23" s="64">
        <f t="shared" si="3"/>
        <v>-18</v>
      </c>
      <c r="S23" s="65">
        <f t="shared" si="4"/>
        <v>-0.2</v>
      </c>
      <c r="T23" s="69">
        <v>4</v>
      </c>
      <c r="U23" s="70">
        <v>2</v>
      </c>
      <c r="V23" s="69">
        <v>68</v>
      </c>
      <c r="W23" s="70">
        <v>-20</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264</v>
      </c>
      <c r="F24" s="74">
        <f t="shared" si="10"/>
        <v>-52</v>
      </c>
      <c r="G24" s="75">
        <f t="shared" si="0"/>
        <v>-0.16455696202531644</v>
      </c>
      <c r="H24" s="76">
        <v>3</v>
      </c>
      <c r="I24" s="77">
        <v>2</v>
      </c>
      <c r="J24" s="76">
        <v>9</v>
      </c>
      <c r="K24" s="77">
        <v>0</v>
      </c>
      <c r="L24" s="76">
        <v>252</v>
      </c>
      <c r="M24" s="77">
        <v>-54</v>
      </c>
      <c r="N24" s="78">
        <v>3</v>
      </c>
      <c r="O24" s="74">
        <v>2</v>
      </c>
      <c r="P24" s="75">
        <f t="shared" si="2"/>
        <v>2</v>
      </c>
      <c r="Q24" s="73">
        <f t="shared" si="3"/>
        <v>147</v>
      </c>
      <c r="R24" s="74">
        <f t="shared" si="3"/>
        <v>-32</v>
      </c>
      <c r="S24" s="75">
        <f t="shared" si="4"/>
        <v>-0.1787709497206704</v>
      </c>
      <c r="T24" s="79">
        <v>7</v>
      </c>
      <c r="U24" s="80">
        <v>-1</v>
      </c>
      <c r="V24" s="79">
        <v>140</v>
      </c>
      <c r="W24" s="80">
        <v>-31</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4052</v>
      </c>
      <c r="F25" s="39">
        <f>SUM(F26:F52)</f>
        <v>-293</v>
      </c>
      <c r="G25" s="40">
        <f>IF(E25-F25&gt;0,F25/(E25-F25),"-----")</f>
        <v>-6.7433831990794016E-2</v>
      </c>
      <c r="H25" s="46">
        <f t="shared" ref="H25:O25" si="11">SUM(H26:H52)</f>
        <v>40</v>
      </c>
      <c r="I25" s="47">
        <f t="shared" si="11"/>
        <v>-6</v>
      </c>
      <c r="J25" s="46">
        <f t="shared" si="11"/>
        <v>198</v>
      </c>
      <c r="K25" s="47">
        <f t="shared" si="11"/>
        <v>-15</v>
      </c>
      <c r="L25" s="46">
        <f t="shared" si="11"/>
        <v>3814</v>
      </c>
      <c r="M25" s="48">
        <f t="shared" si="11"/>
        <v>-272</v>
      </c>
      <c r="N25" s="48">
        <f t="shared" si="11"/>
        <v>38</v>
      </c>
      <c r="O25" s="39">
        <f t="shared" si="11"/>
        <v>-7</v>
      </c>
      <c r="P25" s="40">
        <f>IF(N25-O25&gt;0,O25/(N25-O25),"-----")</f>
        <v>-0.15555555555555556</v>
      </c>
      <c r="Q25" s="48">
        <f>SUM(T25,V25)</f>
        <v>2543</v>
      </c>
      <c r="R25" s="81">
        <f>SUM(R26:R52)</f>
        <v>-194</v>
      </c>
      <c r="S25" s="40">
        <f>IF(Q25-R25&gt;0,R25/(Q25-R25),"-----")</f>
        <v>-7.0880526123492882E-2</v>
      </c>
      <c r="T25" s="46">
        <f>SUM(T26:T52)</f>
        <v>180</v>
      </c>
      <c r="U25" s="47">
        <f>SUM(U26:U52)</f>
        <v>-4</v>
      </c>
      <c r="V25" s="46">
        <f>SUM(V26:V52)</f>
        <v>2363</v>
      </c>
      <c r="W25" s="47">
        <f>SUM(W26:W52)</f>
        <v>-190</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270</v>
      </c>
      <c r="F26" s="55">
        <f t="shared" si="12"/>
        <v>37</v>
      </c>
      <c r="G26" s="56">
        <f t="shared" si="0"/>
        <v>0.15879828326180256</v>
      </c>
      <c r="H26" s="57">
        <v>4</v>
      </c>
      <c r="I26" s="58">
        <v>-4</v>
      </c>
      <c r="J26" s="57">
        <v>23</v>
      </c>
      <c r="K26" s="58">
        <v>2</v>
      </c>
      <c r="L26" s="57">
        <v>243</v>
      </c>
      <c r="M26" s="58">
        <v>39</v>
      </c>
      <c r="N26" s="59">
        <v>4</v>
      </c>
      <c r="O26" s="55">
        <v>-4</v>
      </c>
      <c r="P26" s="56">
        <f t="shared" si="2"/>
        <v>-0.5</v>
      </c>
      <c r="Q26" s="54">
        <f t="shared" si="3"/>
        <v>170</v>
      </c>
      <c r="R26" s="55">
        <f t="shared" si="3"/>
        <v>16</v>
      </c>
      <c r="S26" s="56">
        <f t="shared" si="4"/>
        <v>0.1038961038961039</v>
      </c>
      <c r="T26" s="60">
        <v>24</v>
      </c>
      <c r="U26" s="61">
        <v>5</v>
      </c>
      <c r="V26" s="60">
        <v>146</v>
      </c>
      <c r="W26" s="61">
        <v>11</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676</v>
      </c>
      <c r="F27" s="64">
        <f t="shared" si="12"/>
        <v>-58</v>
      </c>
      <c r="G27" s="84">
        <f t="shared" si="0"/>
        <v>-7.901907356948229E-2</v>
      </c>
      <c r="H27" s="85">
        <v>7</v>
      </c>
      <c r="I27" s="86">
        <v>2</v>
      </c>
      <c r="J27" s="85">
        <v>12</v>
      </c>
      <c r="K27" s="86">
        <v>-2</v>
      </c>
      <c r="L27" s="85">
        <v>657</v>
      </c>
      <c r="M27" s="86">
        <v>-58</v>
      </c>
      <c r="N27" s="87">
        <v>7</v>
      </c>
      <c r="O27" s="88">
        <v>3</v>
      </c>
      <c r="P27" s="84">
        <f t="shared" si="2"/>
        <v>0.75</v>
      </c>
      <c r="Q27" s="63">
        <f t="shared" si="3"/>
        <v>420</v>
      </c>
      <c r="R27" s="64">
        <f t="shared" si="3"/>
        <v>-32</v>
      </c>
      <c r="S27" s="84">
        <f t="shared" si="4"/>
        <v>-7.0796460176991149E-2</v>
      </c>
      <c r="T27" s="89">
        <v>10</v>
      </c>
      <c r="U27" s="90">
        <v>-5</v>
      </c>
      <c r="V27" s="89">
        <v>410</v>
      </c>
      <c r="W27" s="90">
        <v>-27</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139</v>
      </c>
      <c r="F28" s="64">
        <f t="shared" si="12"/>
        <v>-17</v>
      </c>
      <c r="G28" s="84">
        <f t="shared" si="0"/>
        <v>-0.10897435897435898</v>
      </c>
      <c r="H28" s="85">
        <v>1</v>
      </c>
      <c r="I28" s="86">
        <v>1</v>
      </c>
      <c r="J28" s="85">
        <v>5</v>
      </c>
      <c r="K28" s="86">
        <v>3</v>
      </c>
      <c r="L28" s="85">
        <v>133</v>
      </c>
      <c r="M28" s="86">
        <v>-21</v>
      </c>
      <c r="N28" s="87">
        <v>1</v>
      </c>
      <c r="O28" s="88">
        <v>1</v>
      </c>
      <c r="P28" s="84" t="str">
        <f t="shared" si="2"/>
        <v>-----</v>
      </c>
      <c r="Q28" s="63">
        <f t="shared" si="3"/>
        <v>89</v>
      </c>
      <c r="R28" s="64">
        <f t="shared" si="3"/>
        <v>1</v>
      </c>
      <c r="S28" s="84">
        <f t="shared" si="4"/>
        <v>1.1363636363636364E-2</v>
      </c>
      <c r="T28" s="89">
        <v>6</v>
      </c>
      <c r="U28" s="90">
        <v>5</v>
      </c>
      <c r="V28" s="89">
        <v>83</v>
      </c>
      <c r="W28" s="90">
        <v>-4</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328</v>
      </c>
      <c r="F29" s="64">
        <f t="shared" si="12"/>
        <v>-6</v>
      </c>
      <c r="G29" s="84">
        <f t="shared" si="0"/>
        <v>-1.7964071856287425E-2</v>
      </c>
      <c r="H29" s="85">
        <v>1</v>
      </c>
      <c r="I29" s="86">
        <v>-2</v>
      </c>
      <c r="J29" s="85">
        <v>18</v>
      </c>
      <c r="K29" s="86">
        <v>3</v>
      </c>
      <c r="L29" s="85">
        <v>309</v>
      </c>
      <c r="M29" s="86">
        <v>-7</v>
      </c>
      <c r="N29" s="87">
        <v>1</v>
      </c>
      <c r="O29" s="88">
        <v>-2</v>
      </c>
      <c r="P29" s="84">
        <f t="shared" si="2"/>
        <v>-0.66666666666666663</v>
      </c>
      <c r="Q29" s="63">
        <f t="shared" si="3"/>
        <v>216</v>
      </c>
      <c r="R29" s="64">
        <f t="shared" si="3"/>
        <v>6</v>
      </c>
      <c r="S29" s="84">
        <f t="shared" si="4"/>
        <v>2.8571428571428571E-2</v>
      </c>
      <c r="T29" s="89">
        <v>18</v>
      </c>
      <c r="U29" s="90">
        <v>4</v>
      </c>
      <c r="V29" s="89">
        <v>198</v>
      </c>
      <c r="W29" s="90">
        <v>2</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124</v>
      </c>
      <c r="F30" s="64">
        <f t="shared" si="12"/>
        <v>-10</v>
      </c>
      <c r="G30" s="84">
        <f t="shared" si="0"/>
        <v>-7.4626865671641784E-2</v>
      </c>
      <c r="H30" s="85">
        <v>2</v>
      </c>
      <c r="I30" s="86">
        <v>2</v>
      </c>
      <c r="J30" s="85">
        <v>7</v>
      </c>
      <c r="K30" s="86">
        <v>1</v>
      </c>
      <c r="L30" s="85">
        <v>115</v>
      </c>
      <c r="M30" s="86">
        <v>-13</v>
      </c>
      <c r="N30" s="87">
        <v>2</v>
      </c>
      <c r="O30" s="88">
        <v>2</v>
      </c>
      <c r="P30" s="84" t="str">
        <f t="shared" si="2"/>
        <v>-----</v>
      </c>
      <c r="Q30" s="63">
        <f t="shared" si="3"/>
        <v>90</v>
      </c>
      <c r="R30" s="64">
        <f t="shared" si="3"/>
        <v>3</v>
      </c>
      <c r="S30" s="84">
        <f t="shared" si="4"/>
        <v>3.4482758620689655E-2</v>
      </c>
      <c r="T30" s="89">
        <v>9</v>
      </c>
      <c r="U30" s="90">
        <v>4</v>
      </c>
      <c r="V30" s="89">
        <v>81</v>
      </c>
      <c r="W30" s="90">
        <v>-1</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163</v>
      </c>
      <c r="F31" s="64">
        <f t="shared" si="12"/>
        <v>-5</v>
      </c>
      <c r="G31" s="84">
        <f t="shared" si="0"/>
        <v>-2.976190476190476E-2</v>
      </c>
      <c r="H31" s="85">
        <v>3</v>
      </c>
      <c r="I31" s="86">
        <v>3</v>
      </c>
      <c r="J31" s="85">
        <v>10</v>
      </c>
      <c r="K31" s="86">
        <v>-3</v>
      </c>
      <c r="L31" s="85">
        <v>150</v>
      </c>
      <c r="M31" s="86">
        <v>-5</v>
      </c>
      <c r="N31" s="87">
        <v>3</v>
      </c>
      <c r="O31" s="88">
        <v>3</v>
      </c>
      <c r="P31" s="84" t="str">
        <f t="shared" si="2"/>
        <v>-----</v>
      </c>
      <c r="Q31" s="63">
        <f t="shared" si="3"/>
        <v>102</v>
      </c>
      <c r="R31" s="64">
        <f t="shared" si="3"/>
        <v>-2</v>
      </c>
      <c r="S31" s="84">
        <f t="shared" si="4"/>
        <v>-1.9230769230769232E-2</v>
      </c>
      <c r="T31" s="89">
        <v>10</v>
      </c>
      <c r="U31" s="90">
        <v>-2</v>
      </c>
      <c r="V31" s="89">
        <v>92</v>
      </c>
      <c r="W31" s="90">
        <v>0</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138</v>
      </c>
      <c r="F32" s="64">
        <f t="shared" si="12"/>
        <v>-22</v>
      </c>
      <c r="G32" s="84">
        <f t="shared" si="0"/>
        <v>-0.13750000000000001</v>
      </c>
      <c r="H32" s="85">
        <v>2</v>
      </c>
      <c r="I32" s="86">
        <v>-1</v>
      </c>
      <c r="J32" s="85">
        <v>9</v>
      </c>
      <c r="K32" s="86">
        <v>-4</v>
      </c>
      <c r="L32" s="85">
        <v>127</v>
      </c>
      <c r="M32" s="86">
        <v>-17</v>
      </c>
      <c r="N32" s="87">
        <v>2</v>
      </c>
      <c r="O32" s="88">
        <v>-1</v>
      </c>
      <c r="P32" s="84">
        <f t="shared" si="2"/>
        <v>-0.33333333333333331</v>
      </c>
      <c r="Q32" s="63">
        <f t="shared" si="3"/>
        <v>82</v>
      </c>
      <c r="R32" s="64">
        <f t="shared" si="3"/>
        <v>-26</v>
      </c>
      <c r="S32" s="84">
        <f t="shared" si="4"/>
        <v>-0.24074074074074073</v>
      </c>
      <c r="T32" s="89">
        <v>6</v>
      </c>
      <c r="U32" s="90">
        <v>-3</v>
      </c>
      <c r="V32" s="89">
        <v>76</v>
      </c>
      <c r="W32" s="90">
        <v>-23</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122</v>
      </c>
      <c r="F33" s="64">
        <f t="shared" si="12"/>
        <v>0</v>
      </c>
      <c r="G33" s="84">
        <f t="shared" si="0"/>
        <v>0</v>
      </c>
      <c r="H33" s="85">
        <v>1</v>
      </c>
      <c r="I33" s="86">
        <v>0</v>
      </c>
      <c r="J33" s="85">
        <v>4</v>
      </c>
      <c r="K33" s="86">
        <v>1</v>
      </c>
      <c r="L33" s="85">
        <v>117</v>
      </c>
      <c r="M33" s="86">
        <v>-1</v>
      </c>
      <c r="N33" s="87">
        <v>1</v>
      </c>
      <c r="O33" s="88">
        <v>0</v>
      </c>
      <c r="P33" s="84">
        <f t="shared" si="2"/>
        <v>0</v>
      </c>
      <c r="Q33" s="63">
        <f t="shared" si="3"/>
        <v>86</v>
      </c>
      <c r="R33" s="64">
        <f t="shared" si="3"/>
        <v>10</v>
      </c>
      <c r="S33" s="84">
        <f t="shared" si="4"/>
        <v>0.13157894736842105</v>
      </c>
      <c r="T33" s="89">
        <v>3</v>
      </c>
      <c r="U33" s="90">
        <v>1</v>
      </c>
      <c r="V33" s="89">
        <v>83</v>
      </c>
      <c r="W33" s="90">
        <v>9</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89</v>
      </c>
      <c r="F34" s="64">
        <f t="shared" si="12"/>
        <v>-6</v>
      </c>
      <c r="G34" s="84">
        <f t="shared" si="0"/>
        <v>-6.3157894736842107E-2</v>
      </c>
      <c r="H34" s="85">
        <v>0</v>
      </c>
      <c r="I34" s="86">
        <v>-1</v>
      </c>
      <c r="J34" s="85">
        <v>5</v>
      </c>
      <c r="K34" s="86">
        <v>2</v>
      </c>
      <c r="L34" s="85">
        <v>84</v>
      </c>
      <c r="M34" s="86">
        <v>-7</v>
      </c>
      <c r="N34" s="87">
        <v>0</v>
      </c>
      <c r="O34" s="88">
        <v>-1</v>
      </c>
      <c r="P34" s="84">
        <f t="shared" si="2"/>
        <v>-1</v>
      </c>
      <c r="Q34" s="63">
        <f t="shared" si="3"/>
        <v>65</v>
      </c>
      <c r="R34" s="64">
        <f t="shared" si="3"/>
        <v>1</v>
      </c>
      <c r="S34" s="84">
        <f t="shared" si="4"/>
        <v>1.5625E-2</v>
      </c>
      <c r="T34" s="89">
        <v>3</v>
      </c>
      <c r="U34" s="90">
        <v>0</v>
      </c>
      <c r="V34" s="89">
        <v>62</v>
      </c>
      <c r="W34" s="90">
        <v>1</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168</v>
      </c>
      <c r="F35" s="64">
        <f t="shared" si="12"/>
        <v>-28</v>
      </c>
      <c r="G35" s="84">
        <f t="shared" si="0"/>
        <v>-0.14285714285714285</v>
      </c>
      <c r="H35" s="85">
        <v>2</v>
      </c>
      <c r="I35" s="86">
        <v>2</v>
      </c>
      <c r="J35" s="85">
        <v>11</v>
      </c>
      <c r="K35" s="86">
        <v>-3</v>
      </c>
      <c r="L35" s="85">
        <v>155</v>
      </c>
      <c r="M35" s="86">
        <v>-27</v>
      </c>
      <c r="N35" s="87">
        <v>1</v>
      </c>
      <c r="O35" s="88">
        <v>1</v>
      </c>
      <c r="P35" s="84" t="str">
        <f t="shared" si="2"/>
        <v>-----</v>
      </c>
      <c r="Q35" s="63">
        <f t="shared" si="3"/>
        <v>88</v>
      </c>
      <c r="R35" s="64">
        <f t="shared" si="3"/>
        <v>-44</v>
      </c>
      <c r="S35" s="84">
        <f t="shared" si="4"/>
        <v>-0.33333333333333331</v>
      </c>
      <c r="T35" s="89">
        <v>10</v>
      </c>
      <c r="U35" s="90">
        <v>-1</v>
      </c>
      <c r="V35" s="89">
        <v>78</v>
      </c>
      <c r="W35" s="90">
        <v>-43</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63</v>
      </c>
      <c r="F36" s="64">
        <f t="shared" si="12"/>
        <v>6</v>
      </c>
      <c r="G36" s="84">
        <f t="shared" si="0"/>
        <v>0.10526315789473684</v>
      </c>
      <c r="H36" s="85">
        <v>0</v>
      </c>
      <c r="I36" s="86">
        <v>0</v>
      </c>
      <c r="J36" s="85">
        <v>4</v>
      </c>
      <c r="K36" s="86">
        <v>0</v>
      </c>
      <c r="L36" s="85">
        <v>59</v>
      </c>
      <c r="M36" s="86">
        <v>6</v>
      </c>
      <c r="N36" s="87">
        <v>0</v>
      </c>
      <c r="O36" s="88">
        <v>0</v>
      </c>
      <c r="P36" s="84" t="str">
        <f t="shared" si="2"/>
        <v>-----</v>
      </c>
      <c r="Q36" s="63">
        <f t="shared" si="3"/>
        <v>53</v>
      </c>
      <c r="R36" s="64">
        <f t="shared" si="3"/>
        <v>15</v>
      </c>
      <c r="S36" s="84">
        <f t="shared" si="4"/>
        <v>0.39473684210526316</v>
      </c>
      <c r="T36" s="89">
        <v>3</v>
      </c>
      <c r="U36" s="90">
        <v>-1</v>
      </c>
      <c r="V36" s="89">
        <v>50</v>
      </c>
      <c r="W36" s="90">
        <v>16</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73</v>
      </c>
      <c r="F37" s="64">
        <f t="shared" si="12"/>
        <v>-28</v>
      </c>
      <c r="G37" s="84">
        <f t="shared" si="0"/>
        <v>-0.27722772277227725</v>
      </c>
      <c r="H37" s="85">
        <v>4</v>
      </c>
      <c r="I37" s="86">
        <v>4</v>
      </c>
      <c r="J37" s="85">
        <v>2</v>
      </c>
      <c r="K37" s="86">
        <v>-2</v>
      </c>
      <c r="L37" s="85">
        <v>67</v>
      </c>
      <c r="M37" s="86">
        <v>-30</v>
      </c>
      <c r="N37" s="87">
        <v>4</v>
      </c>
      <c r="O37" s="88">
        <v>4</v>
      </c>
      <c r="P37" s="84" t="str">
        <f t="shared" si="2"/>
        <v>-----</v>
      </c>
      <c r="Q37" s="63">
        <f t="shared" si="3"/>
        <v>42</v>
      </c>
      <c r="R37" s="64">
        <f t="shared" si="3"/>
        <v>-21</v>
      </c>
      <c r="S37" s="84">
        <f t="shared" si="4"/>
        <v>-0.33333333333333331</v>
      </c>
      <c r="T37" s="89">
        <v>2</v>
      </c>
      <c r="U37" s="90">
        <v>-2</v>
      </c>
      <c r="V37" s="89">
        <v>40</v>
      </c>
      <c r="W37" s="90">
        <v>-19</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77</v>
      </c>
      <c r="F38" s="64">
        <f t="shared" si="12"/>
        <v>-2</v>
      </c>
      <c r="G38" s="84">
        <f t="shared" si="0"/>
        <v>-2.5316455696202531E-2</v>
      </c>
      <c r="H38" s="85">
        <v>1</v>
      </c>
      <c r="I38" s="86">
        <v>-1</v>
      </c>
      <c r="J38" s="85">
        <v>12</v>
      </c>
      <c r="K38" s="86">
        <v>5</v>
      </c>
      <c r="L38" s="85">
        <v>64</v>
      </c>
      <c r="M38" s="86">
        <v>-6</v>
      </c>
      <c r="N38" s="87">
        <v>1</v>
      </c>
      <c r="O38" s="88">
        <v>-1</v>
      </c>
      <c r="P38" s="84">
        <f t="shared" si="2"/>
        <v>-0.5</v>
      </c>
      <c r="Q38" s="63">
        <f t="shared" si="3"/>
        <v>49</v>
      </c>
      <c r="R38" s="64">
        <f t="shared" si="3"/>
        <v>14</v>
      </c>
      <c r="S38" s="84">
        <f t="shared" si="4"/>
        <v>0.4</v>
      </c>
      <c r="T38" s="89">
        <v>9</v>
      </c>
      <c r="U38" s="90">
        <v>3</v>
      </c>
      <c r="V38" s="89">
        <v>40</v>
      </c>
      <c r="W38" s="90">
        <v>11</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186</v>
      </c>
      <c r="F39" s="64">
        <f t="shared" si="12"/>
        <v>-30</v>
      </c>
      <c r="G39" s="84">
        <f t="shared" si="0"/>
        <v>-0.1388888888888889</v>
      </c>
      <c r="H39" s="85">
        <v>1</v>
      </c>
      <c r="I39" s="86">
        <v>-3</v>
      </c>
      <c r="J39" s="85">
        <v>11</v>
      </c>
      <c r="K39" s="86">
        <v>-5</v>
      </c>
      <c r="L39" s="85">
        <v>174</v>
      </c>
      <c r="M39" s="86">
        <v>-22</v>
      </c>
      <c r="N39" s="87">
        <v>1</v>
      </c>
      <c r="O39" s="88">
        <v>-2</v>
      </c>
      <c r="P39" s="84">
        <f t="shared" si="2"/>
        <v>-0.66666666666666663</v>
      </c>
      <c r="Q39" s="63">
        <f t="shared" si="3"/>
        <v>103</v>
      </c>
      <c r="R39" s="64">
        <f t="shared" si="3"/>
        <v>-44</v>
      </c>
      <c r="S39" s="84">
        <f t="shared" si="4"/>
        <v>-0.29931972789115646</v>
      </c>
      <c r="T39" s="89">
        <v>10</v>
      </c>
      <c r="U39" s="90">
        <v>-4</v>
      </c>
      <c r="V39" s="89">
        <v>93</v>
      </c>
      <c r="W39" s="90">
        <v>-40</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191</v>
      </c>
      <c r="F40" s="64">
        <f t="shared" si="12"/>
        <v>-11</v>
      </c>
      <c r="G40" s="84">
        <f t="shared" si="0"/>
        <v>-5.4455445544554455E-2</v>
      </c>
      <c r="H40" s="85">
        <v>1</v>
      </c>
      <c r="I40" s="86">
        <v>1</v>
      </c>
      <c r="J40" s="85">
        <v>4</v>
      </c>
      <c r="K40" s="86">
        <v>-8</v>
      </c>
      <c r="L40" s="85">
        <v>186</v>
      </c>
      <c r="M40" s="86">
        <v>-4</v>
      </c>
      <c r="N40" s="87">
        <v>0</v>
      </c>
      <c r="O40" s="88">
        <v>0</v>
      </c>
      <c r="P40" s="84" t="str">
        <f t="shared" si="2"/>
        <v>-----</v>
      </c>
      <c r="Q40" s="63">
        <f t="shared" si="3"/>
        <v>124</v>
      </c>
      <c r="R40" s="64">
        <f t="shared" si="3"/>
        <v>16</v>
      </c>
      <c r="S40" s="84">
        <f t="shared" si="4"/>
        <v>0.14814814814814814</v>
      </c>
      <c r="T40" s="89">
        <v>3</v>
      </c>
      <c r="U40" s="90">
        <v>-3</v>
      </c>
      <c r="V40" s="89">
        <v>121</v>
      </c>
      <c r="W40" s="90">
        <v>19</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136</v>
      </c>
      <c r="F41" s="64">
        <f t="shared" si="12"/>
        <v>-5</v>
      </c>
      <c r="G41" s="84">
        <f t="shared" si="0"/>
        <v>-3.5460992907801421E-2</v>
      </c>
      <c r="H41" s="85">
        <v>0</v>
      </c>
      <c r="I41" s="86">
        <v>-2</v>
      </c>
      <c r="J41" s="85">
        <v>2</v>
      </c>
      <c r="K41" s="86">
        <v>0</v>
      </c>
      <c r="L41" s="85">
        <v>134</v>
      </c>
      <c r="M41" s="86">
        <v>-3</v>
      </c>
      <c r="N41" s="87">
        <v>0</v>
      </c>
      <c r="O41" s="88">
        <v>-2</v>
      </c>
      <c r="P41" s="84">
        <f t="shared" si="2"/>
        <v>-1</v>
      </c>
      <c r="Q41" s="63">
        <f t="shared" si="3"/>
        <v>85</v>
      </c>
      <c r="R41" s="64">
        <f t="shared" si="3"/>
        <v>-1</v>
      </c>
      <c r="S41" s="84">
        <f t="shared" si="4"/>
        <v>-1.1627906976744186E-2</v>
      </c>
      <c r="T41" s="89">
        <v>4</v>
      </c>
      <c r="U41" s="90">
        <v>2</v>
      </c>
      <c r="V41" s="89">
        <v>81</v>
      </c>
      <c r="W41" s="90">
        <v>-3</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141</v>
      </c>
      <c r="F42" s="64">
        <f t="shared" si="12"/>
        <v>-34</v>
      </c>
      <c r="G42" s="84">
        <f t="shared" si="0"/>
        <v>-0.19428571428571428</v>
      </c>
      <c r="H42" s="85">
        <v>3</v>
      </c>
      <c r="I42" s="86">
        <v>1</v>
      </c>
      <c r="J42" s="85">
        <v>4</v>
      </c>
      <c r="K42" s="86">
        <v>-5</v>
      </c>
      <c r="L42" s="85">
        <v>134</v>
      </c>
      <c r="M42" s="86">
        <v>-30</v>
      </c>
      <c r="N42" s="87">
        <v>3</v>
      </c>
      <c r="O42" s="88">
        <v>1</v>
      </c>
      <c r="P42" s="84">
        <f t="shared" si="2"/>
        <v>0.5</v>
      </c>
      <c r="Q42" s="63">
        <f t="shared" si="3"/>
        <v>86</v>
      </c>
      <c r="R42" s="64">
        <f t="shared" si="3"/>
        <v>-23</v>
      </c>
      <c r="S42" s="84">
        <f t="shared" si="4"/>
        <v>-0.21100917431192662</v>
      </c>
      <c r="T42" s="89">
        <v>4</v>
      </c>
      <c r="U42" s="90">
        <v>-4</v>
      </c>
      <c r="V42" s="89">
        <v>82</v>
      </c>
      <c r="W42" s="90">
        <v>-19</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154</v>
      </c>
      <c r="F43" s="64">
        <f t="shared" si="12"/>
        <v>13</v>
      </c>
      <c r="G43" s="84">
        <f t="shared" si="0"/>
        <v>9.2198581560283682E-2</v>
      </c>
      <c r="H43" s="85">
        <v>0</v>
      </c>
      <c r="I43" s="86">
        <v>-2</v>
      </c>
      <c r="J43" s="85">
        <v>8</v>
      </c>
      <c r="K43" s="86">
        <v>1</v>
      </c>
      <c r="L43" s="85">
        <v>146</v>
      </c>
      <c r="M43" s="86">
        <v>14</v>
      </c>
      <c r="N43" s="87">
        <v>0</v>
      </c>
      <c r="O43" s="88">
        <v>-2</v>
      </c>
      <c r="P43" s="84">
        <f t="shared" si="2"/>
        <v>-1</v>
      </c>
      <c r="Q43" s="63">
        <f t="shared" si="3"/>
        <v>78</v>
      </c>
      <c r="R43" s="64">
        <f t="shared" si="3"/>
        <v>-1</v>
      </c>
      <c r="S43" s="84">
        <f t="shared" si="4"/>
        <v>-1.2658227848101266E-2</v>
      </c>
      <c r="T43" s="89">
        <v>6</v>
      </c>
      <c r="U43" s="90">
        <v>3</v>
      </c>
      <c r="V43" s="89">
        <v>72</v>
      </c>
      <c r="W43" s="90">
        <v>-4</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95</v>
      </c>
      <c r="F44" s="64">
        <f t="shared" si="12"/>
        <v>-26</v>
      </c>
      <c r="G44" s="84">
        <f t="shared" si="0"/>
        <v>-0.21487603305785125</v>
      </c>
      <c r="H44" s="85">
        <v>0</v>
      </c>
      <c r="I44" s="86">
        <v>0</v>
      </c>
      <c r="J44" s="85">
        <v>2</v>
      </c>
      <c r="K44" s="86">
        <v>-3</v>
      </c>
      <c r="L44" s="85">
        <v>93</v>
      </c>
      <c r="M44" s="86">
        <v>-23</v>
      </c>
      <c r="N44" s="87">
        <v>0</v>
      </c>
      <c r="O44" s="88">
        <v>0</v>
      </c>
      <c r="P44" s="84" t="str">
        <f t="shared" si="2"/>
        <v>-----</v>
      </c>
      <c r="Q44" s="63">
        <f t="shared" si="3"/>
        <v>55</v>
      </c>
      <c r="R44" s="64">
        <f t="shared" si="3"/>
        <v>-2</v>
      </c>
      <c r="S44" s="84">
        <f t="shared" si="4"/>
        <v>-3.5087719298245612E-2</v>
      </c>
      <c r="T44" s="89">
        <v>2</v>
      </c>
      <c r="U44" s="90">
        <v>-1</v>
      </c>
      <c r="V44" s="89">
        <v>53</v>
      </c>
      <c r="W44" s="90">
        <v>-1</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88</v>
      </c>
      <c r="F45" s="64">
        <f t="shared" si="12"/>
        <v>-21</v>
      </c>
      <c r="G45" s="93">
        <f t="shared" si="0"/>
        <v>-0.19266055045871561</v>
      </c>
      <c r="H45" s="94">
        <v>0</v>
      </c>
      <c r="I45" s="95">
        <v>-1</v>
      </c>
      <c r="J45" s="94">
        <v>4</v>
      </c>
      <c r="K45" s="95">
        <v>-2</v>
      </c>
      <c r="L45" s="94">
        <v>84</v>
      </c>
      <c r="M45" s="95">
        <v>-18</v>
      </c>
      <c r="N45" s="96">
        <v>0</v>
      </c>
      <c r="O45" s="97">
        <v>-1</v>
      </c>
      <c r="P45" s="93">
        <f t="shared" si="2"/>
        <v>-1</v>
      </c>
      <c r="Q45" s="63">
        <f t="shared" si="3"/>
        <v>50</v>
      </c>
      <c r="R45" s="64">
        <f t="shared" si="3"/>
        <v>-10</v>
      </c>
      <c r="S45" s="93">
        <f t="shared" si="4"/>
        <v>-0.16666666666666666</v>
      </c>
      <c r="T45" s="98">
        <v>2</v>
      </c>
      <c r="U45" s="99">
        <v>-3</v>
      </c>
      <c r="V45" s="98">
        <v>48</v>
      </c>
      <c r="W45" s="99">
        <v>-7</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59</v>
      </c>
      <c r="F46" s="97">
        <f t="shared" si="12"/>
        <v>-8</v>
      </c>
      <c r="G46" s="93">
        <f t="shared" si="0"/>
        <v>-0.11940298507462686</v>
      </c>
      <c r="H46" s="94">
        <v>2</v>
      </c>
      <c r="I46" s="95">
        <v>-2</v>
      </c>
      <c r="J46" s="94">
        <v>2</v>
      </c>
      <c r="K46" s="95">
        <v>-3</v>
      </c>
      <c r="L46" s="94">
        <v>55</v>
      </c>
      <c r="M46" s="95">
        <v>-3</v>
      </c>
      <c r="N46" s="96">
        <v>2</v>
      </c>
      <c r="O46" s="97">
        <v>-2</v>
      </c>
      <c r="P46" s="93">
        <f t="shared" si="2"/>
        <v>-0.5</v>
      </c>
      <c r="Q46" s="100">
        <f t="shared" si="3"/>
        <v>41</v>
      </c>
      <c r="R46" s="97">
        <f t="shared" si="3"/>
        <v>-13</v>
      </c>
      <c r="S46" s="93">
        <f t="shared" si="4"/>
        <v>-0.24074074074074073</v>
      </c>
      <c r="T46" s="98">
        <v>1</v>
      </c>
      <c r="U46" s="99">
        <v>-7</v>
      </c>
      <c r="V46" s="98">
        <v>40</v>
      </c>
      <c r="W46" s="99">
        <v>-6</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41</v>
      </c>
      <c r="F47" s="64">
        <f t="shared" si="13"/>
        <v>-8</v>
      </c>
      <c r="G47" s="65">
        <f t="shared" si="0"/>
        <v>-0.16326530612244897</v>
      </c>
      <c r="H47" s="66">
        <v>0</v>
      </c>
      <c r="I47" s="67">
        <v>-2</v>
      </c>
      <c r="J47" s="66">
        <v>3</v>
      </c>
      <c r="K47" s="67">
        <v>2</v>
      </c>
      <c r="L47" s="66">
        <v>38</v>
      </c>
      <c r="M47" s="67">
        <v>-8</v>
      </c>
      <c r="N47" s="68">
        <v>0</v>
      </c>
      <c r="O47" s="64">
        <v>-2</v>
      </c>
      <c r="P47" s="65">
        <f t="shared" si="2"/>
        <v>-1</v>
      </c>
      <c r="Q47" s="63">
        <f t="shared" ref="Q47:R51" si="14">SUM(T47,V47)</f>
        <v>31</v>
      </c>
      <c r="R47" s="64">
        <f t="shared" si="14"/>
        <v>-6</v>
      </c>
      <c r="S47" s="65">
        <f t="shared" si="4"/>
        <v>-0.16216216216216217</v>
      </c>
      <c r="T47" s="69">
        <v>4</v>
      </c>
      <c r="U47" s="70">
        <v>3</v>
      </c>
      <c r="V47" s="69">
        <v>27</v>
      </c>
      <c r="W47" s="70">
        <v>-9</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58</v>
      </c>
      <c r="F48" s="64">
        <f t="shared" si="13"/>
        <v>-11</v>
      </c>
      <c r="G48" s="65">
        <f t="shared" si="0"/>
        <v>-0.15942028985507245</v>
      </c>
      <c r="H48" s="66">
        <v>0</v>
      </c>
      <c r="I48" s="67">
        <v>-1</v>
      </c>
      <c r="J48" s="66">
        <v>7</v>
      </c>
      <c r="K48" s="67">
        <v>0</v>
      </c>
      <c r="L48" s="66">
        <v>51</v>
      </c>
      <c r="M48" s="67">
        <v>-10</v>
      </c>
      <c r="N48" s="68">
        <v>0</v>
      </c>
      <c r="O48" s="64">
        <v>-1</v>
      </c>
      <c r="P48" s="65">
        <f t="shared" si="2"/>
        <v>-1</v>
      </c>
      <c r="Q48" s="63">
        <f t="shared" si="14"/>
        <v>44</v>
      </c>
      <c r="R48" s="64">
        <f t="shared" si="14"/>
        <v>-17</v>
      </c>
      <c r="S48" s="65">
        <f t="shared" si="4"/>
        <v>-0.27868852459016391</v>
      </c>
      <c r="T48" s="69">
        <v>7</v>
      </c>
      <c r="U48" s="70">
        <v>1</v>
      </c>
      <c r="V48" s="69">
        <v>37</v>
      </c>
      <c r="W48" s="70">
        <v>-18</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127</v>
      </c>
      <c r="F49" s="64">
        <f>SUM(I49,K49,M49)</f>
        <v>4</v>
      </c>
      <c r="G49" s="65">
        <f>IF(E49-F49&gt;0,F49/(E49-F49),"-----")</f>
        <v>3.2520325203252036E-2</v>
      </c>
      <c r="H49" s="66">
        <v>0</v>
      </c>
      <c r="I49" s="67">
        <v>-4</v>
      </c>
      <c r="J49" s="66">
        <v>10</v>
      </c>
      <c r="K49" s="67">
        <v>-1</v>
      </c>
      <c r="L49" s="66">
        <v>117</v>
      </c>
      <c r="M49" s="67">
        <v>9</v>
      </c>
      <c r="N49" s="68">
        <v>0</v>
      </c>
      <c r="O49" s="64">
        <v>-4</v>
      </c>
      <c r="P49" s="65">
        <f>IF(N49-O49&gt;0,O49/(N49-O49),"-----")</f>
        <v>-1</v>
      </c>
      <c r="Q49" s="63">
        <f>SUM(T49,V49)</f>
        <v>79</v>
      </c>
      <c r="R49" s="64">
        <f>SUM(U49,W49)</f>
        <v>-3</v>
      </c>
      <c r="S49" s="65">
        <f>IF(Q49-R49&gt;0,R49/(Q49-R49),"-----")</f>
        <v>-3.6585365853658534E-2</v>
      </c>
      <c r="T49" s="69">
        <v>7</v>
      </c>
      <c r="U49" s="70">
        <v>-2</v>
      </c>
      <c r="V49" s="69">
        <v>72</v>
      </c>
      <c r="W49" s="70">
        <v>-1</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95</v>
      </c>
      <c r="F50" s="64">
        <f>SUM(I50,K50,M50)</f>
        <v>6</v>
      </c>
      <c r="G50" s="65">
        <f>IF(E50-F50&gt;0,F50/(E50-F50),"-----")</f>
        <v>6.741573033707865E-2</v>
      </c>
      <c r="H50" s="66">
        <v>3</v>
      </c>
      <c r="I50" s="67">
        <v>3</v>
      </c>
      <c r="J50" s="66">
        <v>6</v>
      </c>
      <c r="K50" s="67">
        <v>3</v>
      </c>
      <c r="L50" s="66">
        <v>86</v>
      </c>
      <c r="M50" s="67">
        <v>0</v>
      </c>
      <c r="N50" s="68">
        <v>2</v>
      </c>
      <c r="O50" s="64">
        <v>2</v>
      </c>
      <c r="P50" s="65" t="str">
        <f>IF(N50-O50&gt;0,O50/(N50-O50),"-----")</f>
        <v>-----</v>
      </c>
      <c r="Q50" s="63">
        <f>SUM(T50,V50)</f>
        <v>71</v>
      </c>
      <c r="R50" s="64">
        <f>SUM(U50,W50)</f>
        <v>1</v>
      </c>
      <c r="S50" s="65">
        <f>IF(Q50-R50&gt;0,R50/(Q50-R50),"-----")</f>
        <v>1.4285714285714285E-2</v>
      </c>
      <c r="T50" s="69">
        <v>6</v>
      </c>
      <c r="U50" s="70">
        <v>3</v>
      </c>
      <c r="V50" s="69">
        <v>65</v>
      </c>
      <c r="W50" s="70">
        <v>-2</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146</v>
      </c>
      <c r="F51" s="64">
        <f t="shared" si="13"/>
        <v>-39</v>
      </c>
      <c r="G51" s="65">
        <f t="shared" si="0"/>
        <v>-0.21081081081081082</v>
      </c>
      <c r="H51" s="66">
        <v>2</v>
      </c>
      <c r="I51" s="67">
        <v>1</v>
      </c>
      <c r="J51" s="66">
        <v>8</v>
      </c>
      <c r="K51" s="67">
        <v>-2</v>
      </c>
      <c r="L51" s="66">
        <v>136</v>
      </c>
      <c r="M51" s="67">
        <v>-38</v>
      </c>
      <c r="N51" s="68">
        <v>3</v>
      </c>
      <c r="O51" s="64">
        <v>2</v>
      </c>
      <c r="P51" s="65">
        <f t="shared" si="2"/>
        <v>2</v>
      </c>
      <c r="Q51" s="63">
        <f t="shared" si="14"/>
        <v>91</v>
      </c>
      <c r="R51" s="64">
        <f t="shared" si="14"/>
        <v>-35</v>
      </c>
      <c r="S51" s="65">
        <f t="shared" si="4"/>
        <v>-0.27777777777777779</v>
      </c>
      <c r="T51" s="69">
        <v>7</v>
      </c>
      <c r="U51" s="70">
        <v>-4</v>
      </c>
      <c r="V51" s="69">
        <v>84</v>
      </c>
      <c r="W51" s="70">
        <v>-31</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72" t="s">
        <v>73</v>
      </c>
      <c r="E52" s="73">
        <f>SUM(H52,J52,L52)</f>
        <v>105</v>
      </c>
      <c r="F52" s="74">
        <f>SUM(I52,K52,M52)</f>
        <v>16</v>
      </c>
      <c r="G52" s="75">
        <f>IF(E52-F52&gt;0,F52/(E52-F52),"-----")</f>
        <v>0.1797752808988764</v>
      </c>
      <c r="H52" s="76">
        <v>0</v>
      </c>
      <c r="I52" s="77">
        <v>0</v>
      </c>
      <c r="J52" s="76">
        <v>5</v>
      </c>
      <c r="K52" s="77">
        <v>5</v>
      </c>
      <c r="L52" s="76">
        <v>100</v>
      </c>
      <c r="M52" s="77">
        <v>11</v>
      </c>
      <c r="N52" s="78">
        <v>0</v>
      </c>
      <c r="O52" s="74">
        <v>-1</v>
      </c>
      <c r="P52" s="75">
        <f>IF(N52-O52&gt;0,O52/(N52-O52),"-----")</f>
        <v>-1</v>
      </c>
      <c r="Q52" s="73">
        <f>SUM(T52,V52)</f>
        <v>53</v>
      </c>
      <c r="R52" s="74">
        <f>SUM(U52,W52)</f>
        <v>3</v>
      </c>
      <c r="S52" s="75">
        <f>IF(Q52-R52&gt;0,R52/(Q52-R52),"-----")</f>
        <v>0.06</v>
      </c>
      <c r="T52" s="79">
        <v>4</v>
      </c>
      <c r="U52" s="80">
        <v>4</v>
      </c>
      <c r="V52" s="79">
        <v>49</v>
      </c>
      <c r="W52" s="80">
        <v>-1</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146</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75</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1143</v>
      </c>
      <c r="F55" s="110">
        <f>SUM(F56:F57,F65,F70,F73,F74,F77,F78,F79,F80,F88,F91)</f>
        <v>-146</v>
      </c>
      <c r="G55" s="111">
        <f>IF(E55-F55&gt;0,F55/(E55-F55),"-----")</f>
        <v>-0.11326609775019394</v>
      </c>
      <c r="H55" s="112">
        <f t="shared" ref="H55:O55" si="15">SUM(H56:H57,H65,H70,H73,H74,H77,H78,H79,H80,H88,H91)</f>
        <v>18</v>
      </c>
      <c r="I55" s="113">
        <f t="shared" si="15"/>
        <v>3</v>
      </c>
      <c r="J55" s="112">
        <f t="shared" si="15"/>
        <v>47</v>
      </c>
      <c r="K55" s="113">
        <f t="shared" si="15"/>
        <v>-16</v>
      </c>
      <c r="L55" s="112">
        <f t="shared" si="15"/>
        <v>1078</v>
      </c>
      <c r="M55" s="113">
        <f t="shared" si="15"/>
        <v>-133</v>
      </c>
      <c r="N55" s="43">
        <f t="shared" si="15"/>
        <v>13</v>
      </c>
      <c r="O55" s="39">
        <f t="shared" si="15"/>
        <v>-1</v>
      </c>
      <c r="P55" s="111">
        <f>IF(N55-O55&gt;0,O55/(N55-O55),"-----")</f>
        <v>-7.1428571428571425E-2</v>
      </c>
      <c r="Q55" s="48">
        <f>SUM(Q56:Q57,Q65,Q70,Q73,Q74,Q77,Q78,Q79,Q80,Q88,Q91)</f>
        <v>722</v>
      </c>
      <c r="R55" s="114">
        <f>SUM(R56:R57,R65,R70,R73,R74,R77,R78,R79,R80,R88,R91)</f>
        <v>-117</v>
      </c>
      <c r="S55" s="111">
        <f>IF(Q55-R55&gt;0,R55/(Q55-R55),"-----")</f>
        <v>-0.13945172824791419</v>
      </c>
      <c r="T55" s="112">
        <f>SUM(T56:T57,T65,T70,T73,T74,T77,T78,T79,T80,T88,T91)</f>
        <v>37</v>
      </c>
      <c r="U55" s="113">
        <f>SUM(U56:U57,U65,U70,U73,U74,U77,U78,U79,U80,U88,U91)</f>
        <v>-17</v>
      </c>
      <c r="V55" s="112">
        <f>SUM(V56:V57,V65,V70,V73,V74,V77,V78,V79,V80,V88,V91)</f>
        <v>685</v>
      </c>
      <c r="W55" s="113">
        <f>SUM(W56:W57,W65,W70,W73,W74,W77,W78,W79,W80,W88,W91)</f>
        <v>-100</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5"/>
      <c r="E56" s="63">
        <f>SUM(H56,J56,L56)</f>
        <v>0</v>
      </c>
      <c r="F56" s="64">
        <f>SUM(I56,K56,M56)</f>
        <v>0</v>
      </c>
      <c r="G56" s="111" t="str">
        <f t="shared" si="0"/>
        <v>-----</v>
      </c>
      <c r="H56" s="41">
        <v>0</v>
      </c>
      <c r="I56" s="42">
        <v>0</v>
      </c>
      <c r="J56" s="41">
        <v>0</v>
      </c>
      <c r="K56" s="42">
        <v>0</v>
      </c>
      <c r="L56" s="41">
        <v>0</v>
      </c>
      <c r="M56" s="42">
        <v>0</v>
      </c>
      <c r="N56" s="43">
        <v>0</v>
      </c>
      <c r="O56" s="39">
        <v>0</v>
      </c>
      <c r="P56" s="111" t="str">
        <f t="shared" si="2"/>
        <v>-----</v>
      </c>
      <c r="Q56" s="38">
        <f>SUM(T56,V56)</f>
        <v>0</v>
      </c>
      <c r="R56" s="39">
        <f>SUM(U56,W56)</f>
        <v>0</v>
      </c>
      <c r="S56" s="111" t="str">
        <f t="shared" si="4"/>
        <v>-----</v>
      </c>
      <c r="T56" s="112">
        <v>0</v>
      </c>
      <c r="U56" s="113">
        <v>0</v>
      </c>
      <c r="V56" s="112">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6"/>
      <c r="D57" s="117" t="s">
        <v>20</v>
      </c>
      <c r="E57" s="38">
        <f>SUM(E58:E64)</f>
        <v>376</v>
      </c>
      <c r="F57" s="110">
        <f>SUM(F58:F64)</f>
        <v>-89</v>
      </c>
      <c r="G57" s="111">
        <f t="shared" si="0"/>
        <v>-0.1913978494623656</v>
      </c>
      <c r="H57" s="41">
        <f t="shared" ref="H57:O57" si="16">SUM(H58:H64)</f>
        <v>4</v>
      </c>
      <c r="I57" s="42">
        <f t="shared" si="16"/>
        <v>2</v>
      </c>
      <c r="J57" s="41">
        <f t="shared" si="16"/>
        <v>3</v>
      </c>
      <c r="K57" s="42">
        <f t="shared" si="16"/>
        <v>-16</v>
      </c>
      <c r="L57" s="41">
        <f t="shared" si="16"/>
        <v>369</v>
      </c>
      <c r="M57" s="42">
        <f t="shared" si="16"/>
        <v>-75</v>
      </c>
      <c r="N57" s="43">
        <f t="shared" si="16"/>
        <v>4</v>
      </c>
      <c r="O57" s="39">
        <f t="shared" si="16"/>
        <v>3</v>
      </c>
      <c r="P57" s="111">
        <f t="shared" si="2"/>
        <v>3</v>
      </c>
      <c r="Q57" s="36">
        <f>SUM(Q58:Q64)</f>
        <v>221</v>
      </c>
      <c r="R57" s="118">
        <f>SUM(R58:R64)</f>
        <v>-53</v>
      </c>
      <c r="S57" s="111">
        <f t="shared" si="4"/>
        <v>-0.19343065693430658</v>
      </c>
      <c r="T57" s="41">
        <f>SUM(T58:T64)</f>
        <v>5</v>
      </c>
      <c r="U57" s="42">
        <f>SUM(U58:U64)</f>
        <v>-13</v>
      </c>
      <c r="V57" s="41">
        <f>SUM(V58:V64)</f>
        <v>216</v>
      </c>
      <c r="W57" s="42">
        <f>SUM(W58:W64)</f>
        <v>-40</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9" t="s">
        <v>77</v>
      </c>
      <c r="E58" s="54">
        <f t="shared" ref="E58:F64" si="17">SUM(H58,J58,L58)</f>
        <v>40</v>
      </c>
      <c r="F58" s="55">
        <f t="shared" si="17"/>
        <v>-4</v>
      </c>
      <c r="G58" s="84">
        <f t="shared" si="0"/>
        <v>-9.0909090909090912E-2</v>
      </c>
      <c r="H58" s="85">
        <v>1</v>
      </c>
      <c r="I58" s="86">
        <v>1</v>
      </c>
      <c r="J58" s="85">
        <v>0</v>
      </c>
      <c r="K58" s="86">
        <v>-4</v>
      </c>
      <c r="L58" s="85">
        <v>39</v>
      </c>
      <c r="M58" s="86">
        <v>-1</v>
      </c>
      <c r="N58" s="87">
        <v>1</v>
      </c>
      <c r="O58" s="88">
        <v>1</v>
      </c>
      <c r="P58" s="84" t="str">
        <f t="shared" si="2"/>
        <v>-----</v>
      </c>
      <c r="Q58" s="54">
        <f t="shared" ref="Q58:R64" si="18">SUM(T58,V58)</f>
        <v>25</v>
      </c>
      <c r="R58" s="55">
        <f t="shared" si="18"/>
        <v>1</v>
      </c>
      <c r="S58" s="84">
        <f t="shared" si="4"/>
        <v>4.1666666666666664E-2</v>
      </c>
      <c r="T58" s="89">
        <v>1</v>
      </c>
      <c r="U58" s="90">
        <v>-2</v>
      </c>
      <c r="V58" s="89">
        <v>24</v>
      </c>
      <c r="W58" s="90">
        <v>3</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131</v>
      </c>
      <c r="D59" s="120" t="s">
        <v>79</v>
      </c>
      <c r="E59" s="63">
        <f t="shared" si="17"/>
        <v>35</v>
      </c>
      <c r="F59" s="64">
        <f t="shared" si="17"/>
        <v>-14</v>
      </c>
      <c r="G59" s="65">
        <f t="shared" si="0"/>
        <v>-0.2857142857142857</v>
      </c>
      <c r="H59" s="66">
        <v>1</v>
      </c>
      <c r="I59" s="67">
        <v>1</v>
      </c>
      <c r="J59" s="66">
        <v>0</v>
      </c>
      <c r="K59" s="67">
        <v>-1</v>
      </c>
      <c r="L59" s="66">
        <v>34</v>
      </c>
      <c r="M59" s="67">
        <v>-14</v>
      </c>
      <c r="N59" s="68">
        <v>1</v>
      </c>
      <c r="O59" s="64">
        <v>1</v>
      </c>
      <c r="P59" s="65" t="str">
        <f t="shared" si="2"/>
        <v>-----</v>
      </c>
      <c r="Q59" s="63">
        <f t="shared" si="18"/>
        <v>20</v>
      </c>
      <c r="R59" s="64">
        <f t="shared" si="18"/>
        <v>-13</v>
      </c>
      <c r="S59" s="65">
        <f t="shared" si="4"/>
        <v>-0.39393939393939392</v>
      </c>
      <c r="T59" s="69">
        <v>0</v>
      </c>
      <c r="U59" s="70">
        <v>-2</v>
      </c>
      <c r="V59" s="69">
        <v>20</v>
      </c>
      <c r="W59" s="70">
        <v>-11</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0" t="s">
        <v>80</v>
      </c>
      <c r="E60" s="63">
        <f t="shared" si="17"/>
        <v>90</v>
      </c>
      <c r="F60" s="64">
        <f t="shared" si="17"/>
        <v>-20</v>
      </c>
      <c r="G60" s="65">
        <f t="shared" si="0"/>
        <v>-0.18181818181818182</v>
      </c>
      <c r="H60" s="66">
        <v>2</v>
      </c>
      <c r="I60" s="67">
        <v>1</v>
      </c>
      <c r="J60" s="66">
        <v>3</v>
      </c>
      <c r="K60" s="67">
        <v>0</v>
      </c>
      <c r="L60" s="66">
        <v>85</v>
      </c>
      <c r="M60" s="67">
        <v>-21</v>
      </c>
      <c r="N60" s="68">
        <v>2</v>
      </c>
      <c r="O60" s="64">
        <v>1</v>
      </c>
      <c r="P60" s="65">
        <f t="shared" si="2"/>
        <v>1</v>
      </c>
      <c r="Q60" s="63">
        <f t="shared" si="18"/>
        <v>60</v>
      </c>
      <c r="R60" s="64">
        <f t="shared" si="18"/>
        <v>4</v>
      </c>
      <c r="S60" s="65">
        <f t="shared" si="4"/>
        <v>7.1428571428571425E-2</v>
      </c>
      <c r="T60" s="69">
        <v>4</v>
      </c>
      <c r="U60" s="70">
        <v>1</v>
      </c>
      <c r="V60" s="69">
        <v>56</v>
      </c>
      <c r="W60" s="70">
        <v>3</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0" t="s">
        <v>82</v>
      </c>
      <c r="E61" s="63">
        <f t="shared" si="17"/>
        <v>30</v>
      </c>
      <c r="F61" s="64">
        <f t="shared" si="17"/>
        <v>-18</v>
      </c>
      <c r="G61" s="65">
        <f t="shared" si="0"/>
        <v>-0.375</v>
      </c>
      <c r="H61" s="66">
        <v>0</v>
      </c>
      <c r="I61" s="67">
        <v>-1</v>
      </c>
      <c r="J61" s="66">
        <v>0</v>
      </c>
      <c r="K61" s="67">
        <v>-3</v>
      </c>
      <c r="L61" s="66">
        <v>30</v>
      </c>
      <c r="M61" s="67">
        <v>-14</v>
      </c>
      <c r="N61" s="68">
        <v>0</v>
      </c>
      <c r="O61" s="64">
        <v>0</v>
      </c>
      <c r="P61" s="65" t="str">
        <f t="shared" si="2"/>
        <v>-----</v>
      </c>
      <c r="Q61" s="63">
        <f t="shared" si="18"/>
        <v>15</v>
      </c>
      <c r="R61" s="64">
        <f t="shared" si="18"/>
        <v>-12</v>
      </c>
      <c r="S61" s="65">
        <f t="shared" si="4"/>
        <v>-0.44444444444444442</v>
      </c>
      <c r="T61" s="69">
        <v>0</v>
      </c>
      <c r="U61" s="70">
        <v>-2</v>
      </c>
      <c r="V61" s="69">
        <v>15</v>
      </c>
      <c r="W61" s="70">
        <v>-10</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0" t="s">
        <v>83</v>
      </c>
      <c r="E62" s="63">
        <f t="shared" si="17"/>
        <v>55</v>
      </c>
      <c r="F62" s="64">
        <f t="shared" si="17"/>
        <v>-15</v>
      </c>
      <c r="G62" s="65">
        <f t="shared" si="0"/>
        <v>-0.21428571428571427</v>
      </c>
      <c r="H62" s="66">
        <v>0</v>
      </c>
      <c r="I62" s="67">
        <v>0</v>
      </c>
      <c r="J62" s="66">
        <v>0</v>
      </c>
      <c r="K62" s="67">
        <v>-2</v>
      </c>
      <c r="L62" s="66">
        <v>55</v>
      </c>
      <c r="M62" s="67">
        <v>-13</v>
      </c>
      <c r="N62" s="68">
        <v>0</v>
      </c>
      <c r="O62" s="64">
        <v>0</v>
      </c>
      <c r="P62" s="65" t="str">
        <f t="shared" si="2"/>
        <v>-----</v>
      </c>
      <c r="Q62" s="63">
        <f t="shared" si="18"/>
        <v>34</v>
      </c>
      <c r="R62" s="64">
        <f t="shared" si="18"/>
        <v>-7</v>
      </c>
      <c r="S62" s="65">
        <f t="shared" si="4"/>
        <v>-0.17073170731707318</v>
      </c>
      <c r="T62" s="69">
        <v>0</v>
      </c>
      <c r="U62" s="70">
        <v>-2</v>
      </c>
      <c r="V62" s="69">
        <v>34</v>
      </c>
      <c r="W62" s="70">
        <v>-5</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0" t="s">
        <v>85</v>
      </c>
      <c r="E63" s="63">
        <f t="shared" si="17"/>
        <v>31</v>
      </c>
      <c r="F63" s="64">
        <f t="shared" si="17"/>
        <v>0</v>
      </c>
      <c r="G63" s="65">
        <f t="shared" si="0"/>
        <v>0</v>
      </c>
      <c r="H63" s="66">
        <v>0</v>
      </c>
      <c r="I63" s="67">
        <v>0</v>
      </c>
      <c r="J63" s="66">
        <v>0</v>
      </c>
      <c r="K63" s="67">
        <v>-2</v>
      </c>
      <c r="L63" s="66">
        <v>31</v>
      </c>
      <c r="M63" s="67">
        <v>2</v>
      </c>
      <c r="N63" s="68">
        <v>0</v>
      </c>
      <c r="O63" s="64">
        <v>0</v>
      </c>
      <c r="P63" s="65" t="str">
        <f t="shared" si="2"/>
        <v>-----</v>
      </c>
      <c r="Q63" s="63">
        <f t="shared" si="18"/>
        <v>18</v>
      </c>
      <c r="R63" s="64">
        <f t="shared" si="18"/>
        <v>-3</v>
      </c>
      <c r="S63" s="65">
        <f t="shared" si="4"/>
        <v>-0.14285714285714285</v>
      </c>
      <c r="T63" s="69">
        <v>0</v>
      </c>
      <c r="U63" s="70">
        <v>-2</v>
      </c>
      <c r="V63" s="69">
        <v>18</v>
      </c>
      <c r="W63" s="70">
        <v>-1</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1" t="s">
        <v>86</v>
      </c>
      <c r="E64" s="73">
        <f t="shared" si="17"/>
        <v>95</v>
      </c>
      <c r="F64" s="74">
        <f t="shared" si="17"/>
        <v>-18</v>
      </c>
      <c r="G64" s="75">
        <f t="shared" si="0"/>
        <v>-0.15929203539823009</v>
      </c>
      <c r="H64" s="76">
        <v>0</v>
      </c>
      <c r="I64" s="77">
        <v>0</v>
      </c>
      <c r="J64" s="76">
        <v>0</v>
      </c>
      <c r="K64" s="77">
        <v>-4</v>
      </c>
      <c r="L64" s="76">
        <v>95</v>
      </c>
      <c r="M64" s="77">
        <v>-14</v>
      </c>
      <c r="N64" s="78">
        <v>0</v>
      </c>
      <c r="O64" s="74">
        <v>0</v>
      </c>
      <c r="P64" s="75" t="str">
        <f t="shared" si="2"/>
        <v>-----</v>
      </c>
      <c r="Q64" s="73">
        <f t="shared" si="18"/>
        <v>49</v>
      </c>
      <c r="R64" s="74">
        <f t="shared" si="18"/>
        <v>-23</v>
      </c>
      <c r="S64" s="75">
        <f t="shared" si="4"/>
        <v>-0.31944444444444442</v>
      </c>
      <c r="T64" s="79">
        <v>0</v>
      </c>
      <c r="U64" s="80">
        <v>-4</v>
      </c>
      <c r="V64" s="79">
        <v>49</v>
      </c>
      <c r="W64" s="80">
        <v>-19</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6"/>
      <c r="D65" s="117" t="s">
        <v>20</v>
      </c>
      <c r="E65" s="38">
        <f>SUM(E66:E69)</f>
        <v>183</v>
      </c>
      <c r="F65" s="110">
        <f>SUM(F66:F69)</f>
        <v>-11</v>
      </c>
      <c r="G65" s="111">
        <f t="shared" si="0"/>
        <v>-5.6701030927835051E-2</v>
      </c>
      <c r="H65" s="41">
        <f t="shared" ref="H65:O65" si="19">SUM(H66:H69)</f>
        <v>3</v>
      </c>
      <c r="I65" s="42">
        <f t="shared" si="19"/>
        <v>-2</v>
      </c>
      <c r="J65" s="41">
        <f t="shared" si="19"/>
        <v>7</v>
      </c>
      <c r="K65" s="42">
        <f t="shared" si="19"/>
        <v>2</v>
      </c>
      <c r="L65" s="41">
        <f t="shared" si="19"/>
        <v>173</v>
      </c>
      <c r="M65" s="42">
        <f t="shared" si="19"/>
        <v>-11</v>
      </c>
      <c r="N65" s="43">
        <f t="shared" si="19"/>
        <v>1</v>
      </c>
      <c r="O65" s="39">
        <f t="shared" si="19"/>
        <v>-4</v>
      </c>
      <c r="P65" s="111">
        <f t="shared" si="2"/>
        <v>-0.8</v>
      </c>
      <c r="Q65" s="43">
        <f>SUM(Q66:Q69)</f>
        <v>114</v>
      </c>
      <c r="R65" s="110">
        <f>SUM(R66:R69)</f>
        <v>-18</v>
      </c>
      <c r="S65" s="111">
        <f t="shared" si="4"/>
        <v>-0.13636363636363635</v>
      </c>
      <c r="T65" s="41">
        <f>SUM(T66:T69)</f>
        <v>5</v>
      </c>
      <c r="U65" s="42">
        <f>SUM(U66:U69)</f>
        <v>-1</v>
      </c>
      <c r="V65" s="41">
        <f>SUM(V66:V69)</f>
        <v>109</v>
      </c>
      <c r="W65" s="42">
        <f>SUM(W66:W69)</f>
        <v>-17</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19" t="s">
        <v>88</v>
      </c>
      <c r="E66" s="54">
        <f t="shared" ref="E66:F69" si="20">SUM(H66,J66,L66)</f>
        <v>21</v>
      </c>
      <c r="F66" s="55">
        <f t="shared" si="20"/>
        <v>3</v>
      </c>
      <c r="G66" s="84">
        <f t="shared" si="0"/>
        <v>0.16666666666666666</v>
      </c>
      <c r="H66" s="85">
        <v>1</v>
      </c>
      <c r="I66" s="86">
        <v>1</v>
      </c>
      <c r="J66" s="85">
        <v>3</v>
      </c>
      <c r="K66" s="86">
        <v>3</v>
      </c>
      <c r="L66" s="85">
        <v>17</v>
      </c>
      <c r="M66" s="86">
        <v>-1</v>
      </c>
      <c r="N66" s="87">
        <v>0</v>
      </c>
      <c r="O66" s="88">
        <v>0</v>
      </c>
      <c r="P66" s="84" t="str">
        <f t="shared" si="2"/>
        <v>-----</v>
      </c>
      <c r="Q66" s="63">
        <f t="shared" ref="Q66:R69" si="21">SUM(T66,V66)</f>
        <v>17</v>
      </c>
      <c r="R66" s="64">
        <f t="shared" si="21"/>
        <v>11</v>
      </c>
      <c r="S66" s="84">
        <f t="shared" si="4"/>
        <v>1.8333333333333333</v>
      </c>
      <c r="T66" s="89">
        <v>1</v>
      </c>
      <c r="U66" s="90">
        <v>0</v>
      </c>
      <c r="V66" s="89">
        <v>16</v>
      </c>
      <c r="W66" s="90">
        <v>11</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2"/>
      <c r="B67" s="123"/>
      <c r="C67" s="11" t="s">
        <v>89</v>
      </c>
      <c r="D67" s="120" t="s">
        <v>90</v>
      </c>
      <c r="E67" s="63">
        <f t="shared" si="20"/>
        <v>84</v>
      </c>
      <c r="F67" s="64">
        <f t="shared" si="20"/>
        <v>6</v>
      </c>
      <c r="G67" s="65">
        <f t="shared" si="0"/>
        <v>7.6923076923076927E-2</v>
      </c>
      <c r="H67" s="66">
        <v>2</v>
      </c>
      <c r="I67" s="67">
        <v>0</v>
      </c>
      <c r="J67" s="66">
        <v>2</v>
      </c>
      <c r="K67" s="67">
        <v>-1</v>
      </c>
      <c r="L67" s="66">
        <v>80</v>
      </c>
      <c r="M67" s="67">
        <v>7</v>
      </c>
      <c r="N67" s="68">
        <v>1</v>
      </c>
      <c r="O67" s="64">
        <v>-1</v>
      </c>
      <c r="P67" s="65">
        <f t="shared" si="2"/>
        <v>-0.5</v>
      </c>
      <c r="Q67" s="63">
        <f t="shared" si="21"/>
        <v>44</v>
      </c>
      <c r="R67" s="64">
        <f t="shared" si="21"/>
        <v>-3</v>
      </c>
      <c r="S67" s="65">
        <f t="shared" si="4"/>
        <v>-6.3829787234042548E-2</v>
      </c>
      <c r="T67" s="69">
        <v>2</v>
      </c>
      <c r="U67" s="70">
        <v>-1</v>
      </c>
      <c r="V67" s="69">
        <v>42</v>
      </c>
      <c r="W67" s="70">
        <v>-2</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2"/>
      <c r="B68" s="123"/>
      <c r="C68" s="11" t="s">
        <v>84</v>
      </c>
      <c r="D68" s="120" t="s">
        <v>91</v>
      </c>
      <c r="E68" s="63">
        <f t="shared" si="20"/>
        <v>38</v>
      </c>
      <c r="F68" s="64">
        <f t="shared" si="20"/>
        <v>-10</v>
      </c>
      <c r="G68" s="65">
        <f t="shared" si="0"/>
        <v>-0.20833333333333334</v>
      </c>
      <c r="H68" s="66">
        <v>0</v>
      </c>
      <c r="I68" s="67">
        <v>-2</v>
      </c>
      <c r="J68" s="66">
        <v>1</v>
      </c>
      <c r="K68" s="67">
        <v>-1</v>
      </c>
      <c r="L68" s="66">
        <v>37</v>
      </c>
      <c r="M68" s="67">
        <v>-7</v>
      </c>
      <c r="N68" s="68">
        <v>0</v>
      </c>
      <c r="O68" s="64">
        <v>-2</v>
      </c>
      <c r="P68" s="65">
        <f t="shared" si="2"/>
        <v>-1</v>
      </c>
      <c r="Q68" s="63">
        <f t="shared" si="21"/>
        <v>30</v>
      </c>
      <c r="R68" s="64">
        <f t="shared" si="21"/>
        <v>-6</v>
      </c>
      <c r="S68" s="65">
        <f t="shared" si="4"/>
        <v>-0.16666666666666666</v>
      </c>
      <c r="T68" s="69">
        <v>1</v>
      </c>
      <c r="U68" s="70">
        <v>-1</v>
      </c>
      <c r="V68" s="69">
        <v>29</v>
      </c>
      <c r="W68" s="70">
        <v>-5</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147</v>
      </c>
      <c r="B69" s="101"/>
      <c r="C69" s="102"/>
      <c r="D69" s="120" t="s">
        <v>93</v>
      </c>
      <c r="E69" s="73">
        <f t="shared" si="20"/>
        <v>40</v>
      </c>
      <c r="F69" s="74">
        <f t="shared" si="20"/>
        <v>-10</v>
      </c>
      <c r="G69" s="65">
        <f t="shared" ref="G69:G92" si="22">IF(E69-F69&gt;0,F69/(E69-F69),"-----")</f>
        <v>-0.2</v>
      </c>
      <c r="H69" s="66">
        <v>0</v>
      </c>
      <c r="I69" s="67">
        <v>-1</v>
      </c>
      <c r="J69" s="66">
        <v>1</v>
      </c>
      <c r="K69" s="67">
        <v>1</v>
      </c>
      <c r="L69" s="66">
        <v>39</v>
      </c>
      <c r="M69" s="67">
        <v>-10</v>
      </c>
      <c r="N69" s="68">
        <v>0</v>
      </c>
      <c r="O69" s="64">
        <v>-1</v>
      </c>
      <c r="P69" s="65">
        <f t="shared" ref="P69:P92" si="23">IF(N69-O69&gt;0,O69/(N69-O69),"-----")</f>
        <v>-1</v>
      </c>
      <c r="Q69" s="63">
        <f t="shared" si="21"/>
        <v>23</v>
      </c>
      <c r="R69" s="64">
        <f t="shared" si="21"/>
        <v>-20</v>
      </c>
      <c r="S69" s="65">
        <f t="shared" ref="S69:S92" si="24">IF(Q69-R69&gt;0,R69/(Q69-R69),"-----")</f>
        <v>-0.46511627906976744</v>
      </c>
      <c r="T69" s="69">
        <v>1</v>
      </c>
      <c r="U69" s="70">
        <v>1</v>
      </c>
      <c r="V69" s="69">
        <v>22</v>
      </c>
      <c r="W69" s="70">
        <v>-21</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7" t="s">
        <v>20</v>
      </c>
      <c r="E70" s="38">
        <f>SUM(E71:E72)</f>
        <v>58</v>
      </c>
      <c r="F70" s="110">
        <f>SUM(F71:F72)</f>
        <v>14</v>
      </c>
      <c r="G70" s="111">
        <f t="shared" si="22"/>
        <v>0.31818181818181818</v>
      </c>
      <c r="H70" s="41">
        <f t="shared" ref="H70:O70" si="25">SUM(H71:H72)</f>
        <v>1</v>
      </c>
      <c r="I70" s="42">
        <f t="shared" si="25"/>
        <v>1</v>
      </c>
      <c r="J70" s="41">
        <f t="shared" si="25"/>
        <v>3</v>
      </c>
      <c r="K70" s="42">
        <f t="shared" si="25"/>
        <v>0</v>
      </c>
      <c r="L70" s="41">
        <f t="shared" si="25"/>
        <v>54</v>
      </c>
      <c r="M70" s="42">
        <f t="shared" si="25"/>
        <v>13</v>
      </c>
      <c r="N70" s="43">
        <f t="shared" si="25"/>
        <v>1</v>
      </c>
      <c r="O70" s="39">
        <f t="shared" si="25"/>
        <v>1</v>
      </c>
      <c r="P70" s="111" t="str">
        <f t="shared" si="23"/>
        <v>-----</v>
      </c>
      <c r="Q70" s="43">
        <f>SUM(Q71:Q72)</f>
        <v>28</v>
      </c>
      <c r="R70" s="110">
        <f>SUM(R71:R72)</f>
        <v>-2</v>
      </c>
      <c r="S70" s="111">
        <f t="shared" si="24"/>
        <v>-6.6666666666666666E-2</v>
      </c>
      <c r="T70" s="41">
        <f>SUM(T71:T72)</f>
        <v>2</v>
      </c>
      <c r="U70" s="42">
        <f>SUM(U71:U72)</f>
        <v>-1</v>
      </c>
      <c r="V70" s="41">
        <f>SUM(V71:V72)</f>
        <v>26</v>
      </c>
      <c r="W70" s="42">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0" t="s">
        <v>96</v>
      </c>
      <c r="E71" s="63">
        <f t="shared" ref="E71:F73" si="26">SUM(H71,J71,L71)</f>
        <v>17</v>
      </c>
      <c r="F71" s="64">
        <f t="shared" si="26"/>
        <v>4</v>
      </c>
      <c r="G71" s="65">
        <f t="shared" si="22"/>
        <v>0.30769230769230771</v>
      </c>
      <c r="H71" s="66">
        <v>0</v>
      </c>
      <c r="I71" s="67">
        <v>0</v>
      </c>
      <c r="J71" s="66">
        <v>2</v>
      </c>
      <c r="K71" s="67">
        <v>0</v>
      </c>
      <c r="L71" s="66">
        <v>15</v>
      </c>
      <c r="M71" s="67">
        <v>4</v>
      </c>
      <c r="N71" s="68">
        <v>0</v>
      </c>
      <c r="O71" s="64">
        <v>0</v>
      </c>
      <c r="P71" s="65" t="str">
        <f t="shared" si="23"/>
        <v>-----</v>
      </c>
      <c r="Q71" s="63">
        <f t="shared" ref="Q71:R73" si="27">SUM(T71,V71)</f>
        <v>8</v>
      </c>
      <c r="R71" s="64">
        <f t="shared" si="27"/>
        <v>-1</v>
      </c>
      <c r="S71" s="65">
        <f t="shared" si="24"/>
        <v>-0.1111111111111111</v>
      </c>
      <c r="T71" s="69">
        <v>1</v>
      </c>
      <c r="U71" s="70">
        <v>-1</v>
      </c>
      <c r="V71" s="69">
        <v>7</v>
      </c>
      <c r="W71" s="70">
        <v>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1" t="s">
        <v>97</v>
      </c>
      <c r="E72" s="63">
        <f t="shared" si="26"/>
        <v>41</v>
      </c>
      <c r="F72" s="64">
        <f t="shared" si="26"/>
        <v>10</v>
      </c>
      <c r="G72" s="65">
        <f t="shared" si="22"/>
        <v>0.32258064516129031</v>
      </c>
      <c r="H72" s="66">
        <v>1</v>
      </c>
      <c r="I72" s="67">
        <v>1</v>
      </c>
      <c r="J72" s="66">
        <v>1</v>
      </c>
      <c r="K72" s="67">
        <v>0</v>
      </c>
      <c r="L72" s="66">
        <v>39</v>
      </c>
      <c r="M72" s="67">
        <v>9</v>
      </c>
      <c r="N72" s="68">
        <v>1</v>
      </c>
      <c r="O72" s="64">
        <v>1</v>
      </c>
      <c r="P72" s="65" t="str">
        <f t="shared" si="23"/>
        <v>-----</v>
      </c>
      <c r="Q72" s="63">
        <f t="shared" si="27"/>
        <v>20</v>
      </c>
      <c r="R72" s="64">
        <f t="shared" si="27"/>
        <v>-1</v>
      </c>
      <c r="S72" s="65">
        <f t="shared" si="24"/>
        <v>-4.7619047619047616E-2</v>
      </c>
      <c r="T72" s="69">
        <v>1</v>
      </c>
      <c r="U72" s="70">
        <v>0</v>
      </c>
      <c r="V72" s="69">
        <v>19</v>
      </c>
      <c r="W72" s="70">
        <v>-1</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4" t="s">
        <v>98</v>
      </c>
      <c r="D73" s="125"/>
      <c r="E73" s="63">
        <f t="shared" si="26"/>
        <v>26</v>
      </c>
      <c r="F73" s="64">
        <f t="shared" si="26"/>
        <v>-10</v>
      </c>
      <c r="G73" s="65">
        <f t="shared" si="22"/>
        <v>-0.27777777777777779</v>
      </c>
      <c r="H73" s="66">
        <v>0</v>
      </c>
      <c r="I73" s="67">
        <v>0</v>
      </c>
      <c r="J73" s="66">
        <v>1</v>
      </c>
      <c r="K73" s="67">
        <v>-3</v>
      </c>
      <c r="L73" s="66">
        <v>25</v>
      </c>
      <c r="M73" s="67">
        <v>-7</v>
      </c>
      <c r="N73" s="68">
        <v>0</v>
      </c>
      <c r="O73" s="64">
        <v>0</v>
      </c>
      <c r="P73" s="65" t="str">
        <f t="shared" si="23"/>
        <v>-----</v>
      </c>
      <c r="Q73" s="63">
        <f t="shared" si="27"/>
        <v>20</v>
      </c>
      <c r="R73" s="64">
        <f t="shared" si="27"/>
        <v>-9</v>
      </c>
      <c r="S73" s="65">
        <f t="shared" si="24"/>
        <v>-0.31034482758620691</v>
      </c>
      <c r="T73" s="69">
        <v>1</v>
      </c>
      <c r="U73" s="70">
        <v>0</v>
      </c>
      <c r="V73" s="69">
        <v>19</v>
      </c>
      <c r="W73" s="70">
        <v>-9</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2"/>
      <c r="B74" s="123"/>
      <c r="C74" s="11" t="s">
        <v>148</v>
      </c>
      <c r="D74" s="117" t="s">
        <v>20</v>
      </c>
      <c r="E74" s="38">
        <f>SUM(E75:E76)</f>
        <v>66</v>
      </c>
      <c r="F74" s="110">
        <f>SUM(F75:F76)</f>
        <v>-6</v>
      </c>
      <c r="G74" s="111">
        <f t="shared" si="22"/>
        <v>-8.3333333333333329E-2</v>
      </c>
      <c r="H74" s="41">
        <f t="shared" ref="H74:O74" si="28">SUM(H75:H76)</f>
        <v>0</v>
      </c>
      <c r="I74" s="42">
        <f t="shared" si="28"/>
        <v>-1</v>
      </c>
      <c r="J74" s="41">
        <f t="shared" si="28"/>
        <v>7</v>
      </c>
      <c r="K74" s="42">
        <f t="shared" si="28"/>
        <v>2</v>
      </c>
      <c r="L74" s="41">
        <f t="shared" si="28"/>
        <v>59</v>
      </c>
      <c r="M74" s="42">
        <f t="shared" si="28"/>
        <v>-7</v>
      </c>
      <c r="N74" s="43">
        <f t="shared" si="28"/>
        <v>0</v>
      </c>
      <c r="O74" s="39">
        <f t="shared" si="28"/>
        <v>-1</v>
      </c>
      <c r="P74" s="111">
        <f t="shared" si="23"/>
        <v>-1</v>
      </c>
      <c r="Q74" s="43">
        <f>SUM(Q75:Q76)</f>
        <v>54</v>
      </c>
      <c r="R74" s="110">
        <f>SUM(R75:R76)</f>
        <v>0</v>
      </c>
      <c r="S74" s="111">
        <f t="shared" si="24"/>
        <v>0</v>
      </c>
      <c r="T74" s="41">
        <f>SUM(T75:T76)</f>
        <v>4</v>
      </c>
      <c r="U74" s="42">
        <f>SUM(U75:U76)</f>
        <v>-1</v>
      </c>
      <c r="V74" s="41">
        <f>SUM(V75:V76)</f>
        <v>50</v>
      </c>
      <c r="W74" s="42">
        <f>SUM(W75:W76)</f>
        <v>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149</v>
      </c>
      <c r="D75" s="120" t="s">
        <v>101</v>
      </c>
      <c r="E75" s="63">
        <f t="shared" ref="E75:F78" si="29">SUM(H75,J75,L75)</f>
        <v>64</v>
      </c>
      <c r="F75" s="64">
        <f t="shared" si="29"/>
        <v>-6</v>
      </c>
      <c r="G75" s="65">
        <f t="shared" si="22"/>
        <v>-8.5714285714285715E-2</v>
      </c>
      <c r="H75" s="66">
        <v>0</v>
      </c>
      <c r="I75" s="67">
        <v>-1</v>
      </c>
      <c r="J75" s="66">
        <v>6</v>
      </c>
      <c r="K75" s="67">
        <v>1</v>
      </c>
      <c r="L75" s="66">
        <v>58</v>
      </c>
      <c r="M75" s="67">
        <v>-6</v>
      </c>
      <c r="N75" s="68">
        <v>0</v>
      </c>
      <c r="O75" s="64">
        <v>-1</v>
      </c>
      <c r="P75" s="65">
        <f t="shared" si="23"/>
        <v>-1</v>
      </c>
      <c r="Q75" s="63">
        <f t="shared" ref="Q75:R78" si="30">SUM(T75,V75)</f>
        <v>50</v>
      </c>
      <c r="R75" s="64">
        <f t="shared" si="30"/>
        <v>-1</v>
      </c>
      <c r="S75" s="65">
        <f t="shared" si="24"/>
        <v>-1.9607843137254902E-2</v>
      </c>
      <c r="T75" s="69">
        <v>4</v>
      </c>
      <c r="U75" s="70">
        <v>-1</v>
      </c>
      <c r="V75" s="69">
        <v>46</v>
      </c>
      <c r="W75" s="70">
        <v>0</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150</v>
      </c>
      <c r="D76" s="120" t="s">
        <v>103</v>
      </c>
      <c r="E76" s="63">
        <f t="shared" si="29"/>
        <v>2</v>
      </c>
      <c r="F76" s="64">
        <f t="shared" si="29"/>
        <v>0</v>
      </c>
      <c r="G76" s="65">
        <f t="shared" si="22"/>
        <v>0</v>
      </c>
      <c r="H76" s="66">
        <v>0</v>
      </c>
      <c r="I76" s="67">
        <v>0</v>
      </c>
      <c r="J76" s="66">
        <v>1</v>
      </c>
      <c r="K76" s="67">
        <v>1</v>
      </c>
      <c r="L76" s="66">
        <v>1</v>
      </c>
      <c r="M76" s="67">
        <v>-1</v>
      </c>
      <c r="N76" s="68">
        <v>0</v>
      </c>
      <c r="O76" s="64">
        <v>0</v>
      </c>
      <c r="P76" s="65" t="str">
        <f t="shared" si="23"/>
        <v>-----</v>
      </c>
      <c r="Q76" s="63">
        <f t="shared" si="30"/>
        <v>4</v>
      </c>
      <c r="R76" s="64">
        <f t="shared" si="30"/>
        <v>1</v>
      </c>
      <c r="S76" s="65">
        <f t="shared" si="24"/>
        <v>0.33333333333333331</v>
      </c>
      <c r="T76" s="69">
        <v>0</v>
      </c>
      <c r="U76" s="70">
        <v>0</v>
      </c>
      <c r="V76" s="69">
        <v>4</v>
      </c>
      <c r="W76" s="70">
        <v>1</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2"/>
      <c r="B77" s="101"/>
      <c r="C77" s="126" t="s">
        <v>104</v>
      </c>
      <c r="D77" s="117"/>
      <c r="E77" s="38">
        <f t="shared" si="29"/>
        <v>37</v>
      </c>
      <c r="F77" s="39">
        <f t="shared" si="29"/>
        <v>6</v>
      </c>
      <c r="G77" s="111">
        <f t="shared" si="22"/>
        <v>0.19354838709677419</v>
      </c>
      <c r="H77" s="41">
        <v>2</v>
      </c>
      <c r="I77" s="42">
        <v>2</v>
      </c>
      <c r="J77" s="41">
        <v>7</v>
      </c>
      <c r="K77" s="42">
        <v>7</v>
      </c>
      <c r="L77" s="41">
        <v>28</v>
      </c>
      <c r="M77" s="42">
        <v>-3</v>
      </c>
      <c r="N77" s="43">
        <v>2</v>
      </c>
      <c r="O77" s="39">
        <v>2</v>
      </c>
      <c r="P77" s="111" t="str">
        <f t="shared" si="23"/>
        <v>-----</v>
      </c>
      <c r="Q77" s="38">
        <f t="shared" si="30"/>
        <v>20</v>
      </c>
      <c r="R77" s="39">
        <f t="shared" si="30"/>
        <v>-5</v>
      </c>
      <c r="S77" s="111">
        <f t="shared" si="24"/>
        <v>-0.2</v>
      </c>
      <c r="T77" s="41">
        <v>6</v>
      </c>
      <c r="U77" s="42">
        <v>6</v>
      </c>
      <c r="V77" s="41">
        <v>14</v>
      </c>
      <c r="W77" s="42">
        <v>-11</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7"/>
      <c r="B78" s="101"/>
      <c r="C78" s="126" t="s">
        <v>151</v>
      </c>
      <c r="D78" s="117"/>
      <c r="E78" s="38">
        <f t="shared" si="29"/>
        <v>15</v>
      </c>
      <c r="F78" s="39">
        <f t="shared" si="29"/>
        <v>-17</v>
      </c>
      <c r="G78" s="111">
        <f t="shared" si="22"/>
        <v>-0.53125</v>
      </c>
      <c r="H78" s="41">
        <v>1</v>
      </c>
      <c r="I78" s="42">
        <v>1</v>
      </c>
      <c r="J78" s="41">
        <v>1</v>
      </c>
      <c r="K78" s="42">
        <v>0</v>
      </c>
      <c r="L78" s="41">
        <v>13</v>
      </c>
      <c r="M78" s="42">
        <v>-18</v>
      </c>
      <c r="N78" s="43">
        <v>1</v>
      </c>
      <c r="O78" s="39">
        <v>1</v>
      </c>
      <c r="P78" s="111" t="str">
        <f t="shared" si="23"/>
        <v>-----</v>
      </c>
      <c r="Q78" s="38">
        <f t="shared" si="30"/>
        <v>8</v>
      </c>
      <c r="R78" s="39">
        <f t="shared" si="30"/>
        <v>-12</v>
      </c>
      <c r="S78" s="111">
        <f t="shared" si="24"/>
        <v>-0.6</v>
      </c>
      <c r="T78" s="41">
        <v>1</v>
      </c>
      <c r="U78" s="42">
        <v>0</v>
      </c>
      <c r="V78" s="41">
        <v>7</v>
      </c>
      <c r="W78" s="42">
        <v>-12</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7"/>
      <c r="B79" s="101"/>
      <c r="C79" s="126" t="s">
        <v>106</v>
      </c>
      <c r="D79" s="117"/>
      <c r="E79" s="38">
        <f>SUM(H79,J79,L79)</f>
        <v>57</v>
      </c>
      <c r="F79" s="39">
        <f>SUM(I79,K79,M79)</f>
        <v>16</v>
      </c>
      <c r="G79" s="111">
        <f>IF(E79-F79&gt;0,F79/(E79-F79),"-----")</f>
        <v>0.3902439024390244</v>
      </c>
      <c r="H79" s="41">
        <v>2</v>
      </c>
      <c r="I79" s="42">
        <v>-1</v>
      </c>
      <c r="J79" s="41">
        <v>2</v>
      </c>
      <c r="K79" s="42">
        <v>2</v>
      </c>
      <c r="L79" s="41">
        <v>53</v>
      </c>
      <c r="M79" s="42">
        <v>15</v>
      </c>
      <c r="N79" s="43">
        <v>2</v>
      </c>
      <c r="O79" s="39">
        <v>-1</v>
      </c>
      <c r="P79" s="111">
        <f>IF(N79-O79&gt;0,O79/(N79-O79),"-----")</f>
        <v>-0.33333333333333331</v>
      </c>
      <c r="Q79" s="38">
        <f>SUM(T79,V79)</f>
        <v>29</v>
      </c>
      <c r="R79" s="39">
        <f>SUM(U79,W79)</f>
        <v>4</v>
      </c>
      <c r="S79" s="111">
        <f>IF(Q79-R79&gt;0,R79/(Q79-R79),"-----")</f>
        <v>0.16</v>
      </c>
      <c r="T79" s="41">
        <v>2</v>
      </c>
      <c r="U79" s="42">
        <v>2</v>
      </c>
      <c r="V79" s="41">
        <v>27</v>
      </c>
      <c r="W79" s="42">
        <v>2</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7"/>
      <c r="B80" s="101"/>
      <c r="C80" s="116"/>
      <c r="D80" s="117" t="s">
        <v>20</v>
      </c>
      <c r="E80" s="38">
        <f>SUM(E81:E87)</f>
        <v>144</v>
      </c>
      <c r="F80" s="39">
        <f>SUM(F81:F87)</f>
        <v>-8</v>
      </c>
      <c r="G80" s="111">
        <f t="shared" si="22"/>
        <v>-5.2631578947368418E-2</v>
      </c>
      <c r="H80" s="41">
        <f t="shared" ref="H80:O80" si="31">SUM(H81:H87)</f>
        <v>3</v>
      </c>
      <c r="I80" s="42">
        <f t="shared" si="31"/>
        <v>2</v>
      </c>
      <c r="J80" s="41">
        <f t="shared" si="31"/>
        <v>5</v>
      </c>
      <c r="K80" s="42">
        <f t="shared" si="31"/>
        <v>-2</v>
      </c>
      <c r="L80" s="112">
        <f t="shared" si="31"/>
        <v>136</v>
      </c>
      <c r="M80" s="42">
        <f t="shared" si="31"/>
        <v>-8</v>
      </c>
      <c r="N80" s="43">
        <f t="shared" si="31"/>
        <v>2</v>
      </c>
      <c r="O80" s="39">
        <f t="shared" si="31"/>
        <v>1</v>
      </c>
      <c r="P80" s="111">
        <f t="shared" si="23"/>
        <v>1</v>
      </c>
      <c r="Q80" s="43">
        <f>SUM(Q81:Q87)</f>
        <v>103</v>
      </c>
      <c r="R80" s="39">
        <f>SUM(R81:R87)</f>
        <v>4</v>
      </c>
      <c r="S80" s="111">
        <f t="shared" si="24"/>
        <v>4.0404040404040407E-2</v>
      </c>
      <c r="T80" s="112">
        <f>SUM(T81:T87)</f>
        <v>4</v>
      </c>
      <c r="U80" s="113">
        <f>SUM(U81:U87)</f>
        <v>-2</v>
      </c>
      <c r="V80" s="112">
        <f>SUM(V81:V87)</f>
        <v>99</v>
      </c>
      <c r="W80" s="113">
        <f>SUM(W81:W87)</f>
        <v>6</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0" t="s">
        <v>107</v>
      </c>
      <c r="E81" s="63">
        <f t="shared" ref="E81:F86" si="32">SUM(H81,J81,L81)</f>
        <v>27</v>
      </c>
      <c r="F81" s="64">
        <f t="shared" si="32"/>
        <v>-4</v>
      </c>
      <c r="G81" s="65">
        <f t="shared" si="22"/>
        <v>-0.12903225806451613</v>
      </c>
      <c r="H81" s="66">
        <v>0</v>
      </c>
      <c r="I81" s="67">
        <v>-1</v>
      </c>
      <c r="J81" s="66">
        <v>0</v>
      </c>
      <c r="K81" s="67">
        <v>-1</v>
      </c>
      <c r="L81" s="66">
        <v>27</v>
      </c>
      <c r="M81" s="67">
        <v>-2</v>
      </c>
      <c r="N81" s="68">
        <v>0</v>
      </c>
      <c r="O81" s="64">
        <v>-1</v>
      </c>
      <c r="P81" s="65">
        <f t="shared" si="23"/>
        <v>-1</v>
      </c>
      <c r="Q81" s="63">
        <f t="shared" ref="Q81:R86" si="33">SUM(T81,V81)</f>
        <v>26</v>
      </c>
      <c r="R81" s="64">
        <f t="shared" si="33"/>
        <v>8</v>
      </c>
      <c r="S81" s="65">
        <f t="shared" si="24"/>
        <v>0.44444444444444442</v>
      </c>
      <c r="T81" s="69">
        <v>0</v>
      </c>
      <c r="U81" s="70">
        <v>-2</v>
      </c>
      <c r="V81" s="69">
        <v>26</v>
      </c>
      <c r="W81" s="70">
        <v>10</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2"/>
      <c r="B82" s="123"/>
      <c r="C82" s="51" t="s">
        <v>108</v>
      </c>
      <c r="D82" s="120" t="s">
        <v>109</v>
      </c>
      <c r="E82" s="63">
        <f t="shared" si="32"/>
        <v>10</v>
      </c>
      <c r="F82" s="64">
        <f t="shared" si="32"/>
        <v>-2</v>
      </c>
      <c r="G82" s="65">
        <f t="shared" si="22"/>
        <v>-0.16666666666666666</v>
      </c>
      <c r="H82" s="66">
        <v>0</v>
      </c>
      <c r="I82" s="67">
        <v>0</v>
      </c>
      <c r="J82" s="66">
        <v>1</v>
      </c>
      <c r="K82" s="67">
        <v>-1</v>
      </c>
      <c r="L82" s="66">
        <v>9</v>
      </c>
      <c r="M82" s="67">
        <v>-1</v>
      </c>
      <c r="N82" s="68">
        <v>0</v>
      </c>
      <c r="O82" s="64">
        <v>0</v>
      </c>
      <c r="P82" s="65" t="str">
        <f t="shared" si="23"/>
        <v>-----</v>
      </c>
      <c r="Q82" s="63">
        <f t="shared" si="33"/>
        <v>9</v>
      </c>
      <c r="R82" s="64">
        <f t="shared" si="33"/>
        <v>3</v>
      </c>
      <c r="S82" s="65">
        <f t="shared" si="24"/>
        <v>0.5</v>
      </c>
      <c r="T82" s="69">
        <v>0</v>
      </c>
      <c r="U82" s="70">
        <v>-1</v>
      </c>
      <c r="V82" s="69">
        <v>9</v>
      </c>
      <c r="W82" s="70">
        <v>4</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7"/>
      <c r="B83" s="101"/>
      <c r="C83" s="51"/>
      <c r="D83" s="120" t="s">
        <v>110</v>
      </c>
      <c r="E83" s="63">
        <f t="shared" si="32"/>
        <v>11</v>
      </c>
      <c r="F83" s="64">
        <f t="shared" si="32"/>
        <v>-4</v>
      </c>
      <c r="G83" s="65">
        <f t="shared" si="22"/>
        <v>-0.26666666666666666</v>
      </c>
      <c r="H83" s="66">
        <v>1</v>
      </c>
      <c r="I83" s="67">
        <v>1</v>
      </c>
      <c r="J83" s="66">
        <v>0</v>
      </c>
      <c r="K83" s="67">
        <v>0</v>
      </c>
      <c r="L83" s="66">
        <v>10</v>
      </c>
      <c r="M83" s="67">
        <v>-5</v>
      </c>
      <c r="N83" s="68">
        <v>0</v>
      </c>
      <c r="O83" s="64">
        <v>0</v>
      </c>
      <c r="P83" s="65" t="str">
        <f t="shared" si="23"/>
        <v>-----</v>
      </c>
      <c r="Q83" s="63">
        <f t="shared" si="33"/>
        <v>6</v>
      </c>
      <c r="R83" s="64">
        <f t="shared" si="33"/>
        <v>-3</v>
      </c>
      <c r="S83" s="65">
        <f t="shared" si="24"/>
        <v>-0.33333333333333331</v>
      </c>
      <c r="T83" s="69">
        <v>0</v>
      </c>
      <c r="U83" s="70">
        <v>0</v>
      </c>
      <c r="V83" s="69">
        <v>6</v>
      </c>
      <c r="W83" s="70">
        <v>-3</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7"/>
      <c r="B84" s="101"/>
      <c r="C84" s="51" t="s">
        <v>111</v>
      </c>
      <c r="D84" s="120" t="s">
        <v>112</v>
      </c>
      <c r="E84" s="63">
        <f t="shared" si="32"/>
        <v>42</v>
      </c>
      <c r="F84" s="64">
        <f t="shared" si="32"/>
        <v>0</v>
      </c>
      <c r="G84" s="65">
        <f t="shared" si="22"/>
        <v>0</v>
      </c>
      <c r="H84" s="66">
        <v>0</v>
      </c>
      <c r="I84" s="67">
        <v>0</v>
      </c>
      <c r="J84" s="66">
        <v>2</v>
      </c>
      <c r="K84" s="67">
        <v>2</v>
      </c>
      <c r="L84" s="66">
        <v>40</v>
      </c>
      <c r="M84" s="67">
        <v>-2</v>
      </c>
      <c r="N84" s="68">
        <v>0</v>
      </c>
      <c r="O84" s="64">
        <v>0</v>
      </c>
      <c r="P84" s="65" t="str">
        <f t="shared" si="23"/>
        <v>-----</v>
      </c>
      <c r="Q84" s="63">
        <f t="shared" si="33"/>
        <v>31</v>
      </c>
      <c r="R84" s="64">
        <f t="shared" si="33"/>
        <v>-3</v>
      </c>
      <c r="S84" s="65">
        <f t="shared" si="24"/>
        <v>-8.8235294117647065E-2</v>
      </c>
      <c r="T84" s="69">
        <v>2</v>
      </c>
      <c r="U84" s="70">
        <v>2</v>
      </c>
      <c r="V84" s="69">
        <v>29</v>
      </c>
      <c r="W84" s="70">
        <v>-5</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7"/>
      <c r="B85" s="101"/>
      <c r="C85" s="82"/>
      <c r="D85" s="120" t="s">
        <v>113</v>
      </c>
      <c r="E85" s="63">
        <f t="shared" si="32"/>
        <v>10</v>
      </c>
      <c r="F85" s="64">
        <f t="shared" si="32"/>
        <v>-5</v>
      </c>
      <c r="G85" s="65">
        <f t="shared" si="22"/>
        <v>-0.33333333333333331</v>
      </c>
      <c r="H85" s="66">
        <v>1</v>
      </c>
      <c r="I85" s="67">
        <v>1</v>
      </c>
      <c r="J85" s="66">
        <v>0</v>
      </c>
      <c r="K85" s="67">
        <v>0</v>
      </c>
      <c r="L85" s="66">
        <v>9</v>
      </c>
      <c r="M85" s="67">
        <v>-6</v>
      </c>
      <c r="N85" s="68">
        <v>1</v>
      </c>
      <c r="O85" s="64">
        <v>1</v>
      </c>
      <c r="P85" s="65" t="str">
        <f t="shared" si="23"/>
        <v>-----</v>
      </c>
      <c r="Q85" s="63">
        <f t="shared" si="33"/>
        <v>4</v>
      </c>
      <c r="R85" s="64">
        <f t="shared" si="33"/>
        <v>-12</v>
      </c>
      <c r="S85" s="65">
        <f t="shared" si="24"/>
        <v>-0.75</v>
      </c>
      <c r="T85" s="69">
        <v>0</v>
      </c>
      <c r="U85" s="70">
        <v>0</v>
      </c>
      <c r="V85" s="69">
        <v>4</v>
      </c>
      <c r="W85" s="70">
        <v>-12</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7"/>
      <c r="B86" s="101"/>
      <c r="C86" s="51" t="s">
        <v>84</v>
      </c>
      <c r="D86" s="120" t="s">
        <v>114</v>
      </c>
      <c r="E86" s="63">
        <f t="shared" si="32"/>
        <v>0</v>
      </c>
      <c r="F86" s="64">
        <f t="shared" si="32"/>
        <v>-2</v>
      </c>
      <c r="G86" s="65">
        <f t="shared" si="22"/>
        <v>-1</v>
      </c>
      <c r="H86" s="66">
        <v>0</v>
      </c>
      <c r="I86" s="67">
        <v>0</v>
      </c>
      <c r="J86" s="66">
        <v>0</v>
      </c>
      <c r="K86" s="67">
        <v>-1</v>
      </c>
      <c r="L86" s="66">
        <v>0</v>
      </c>
      <c r="M86" s="67">
        <v>-1</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7"/>
      <c r="B87" s="101"/>
      <c r="C87" s="128"/>
      <c r="D87" s="120" t="s">
        <v>115</v>
      </c>
      <c r="E87" s="63">
        <f>SUM(H87,J87,L87)</f>
        <v>44</v>
      </c>
      <c r="F87" s="64">
        <f>SUM(I87,K87,M87)</f>
        <v>9</v>
      </c>
      <c r="G87" s="65">
        <f>IF(E87-F87&gt;0,F87/(E87-F87),"-----")</f>
        <v>0.25714285714285712</v>
      </c>
      <c r="H87" s="66">
        <v>1</v>
      </c>
      <c r="I87" s="67">
        <v>1</v>
      </c>
      <c r="J87" s="66">
        <v>2</v>
      </c>
      <c r="K87" s="67">
        <v>-1</v>
      </c>
      <c r="L87" s="66">
        <v>41</v>
      </c>
      <c r="M87" s="67">
        <v>9</v>
      </c>
      <c r="N87" s="68">
        <v>1</v>
      </c>
      <c r="O87" s="64">
        <v>1</v>
      </c>
      <c r="P87" s="65" t="str">
        <f>IF(N87-O87&gt;0,O87/(N87-O87),"-----")</f>
        <v>-----</v>
      </c>
      <c r="Q87" s="63">
        <f>SUM(T87,V87)</f>
        <v>27</v>
      </c>
      <c r="R87" s="64">
        <f>SUM(U87,W87)</f>
        <v>11</v>
      </c>
      <c r="S87" s="65">
        <f>IF(Q87-R87&gt;0,R87/(Q87-R87),"-----")</f>
        <v>0.6875</v>
      </c>
      <c r="T87" s="69">
        <v>2</v>
      </c>
      <c r="U87" s="70">
        <v>-1</v>
      </c>
      <c r="V87" s="69">
        <v>25</v>
      </c>
      <c r="W87" s="70">
        <v>12</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7"/>
      <c r="B88" s="101"/>
      <c r="C88" s="51" t="s">
        <v>116</v>
      </c>
      <c r="D88" s="117" t="s">
        <v>20</v>
      </c>
      <c r="E88" s="38">
        <f>SUM(E89:E90)</f>
        <v>124</v>
      </c>
      <c r="F88" s="110">
        <f>SUM(F89:F90)</f>
        <v>-33</v>
      </c>
      <c r="G88" s="111">
        <f t="shared" si="22"/>
        <v>-0.21019108280254778</v>
      </c>
      <c r="H88" s="41">
        <f t="shared" ref="H88:O88" si="34">SUM(H89:H90)</f>
        <v>2</v>
      </c>
      <c r="I88" s="42">
        <f t="shared" si="34"/>
        <v>1</v>
      </c>
      <c r="J88" s="41">
        <f t="shared" si="34"/>
        <v>9</v>
      </c>
      <c r="K88" s="42">
        <f t="shared" si="34"/>
        <v>-4</v>
      </c>
      <c r="L88" s="41">
        <f t="shared" si="34"/>
        <v>113</v>
      </c>
      <c r="M88" s="42">
        <f t="shared" si="34"/>
        <v>-30</v>
      </c>
      <c r="N88" s="43">
        <f t="shared" si="34"/>
        <v>0</v>
      </c>
      <c r="O88" s="39">
        <f t="shared" si="34"/>
        <v>-1</v>
      </c>
      <c r="P88" s="111">
        <f t="shared" si="23"/>
        <v>-1</v>
      </c>
      <c r="Q88" s="43">
        <f>SUM(Q89:Q90)</f>
        <v>88</v>
      </c>
      <c r="R88" s="110">
        <f>SUM(R89:R90)</f>
        <v>-8</v>
      </c>
      <c r="S88" s="111">
        <f t="shared" si="24"/>
        <v>-8.3333333333333329E-2</v>
      </c>
      <c r="T88" s="41">
        <f>SUM(T89:T90)</f>
        <v>5</v>
      </c>
      <c r="U88" s="42">
        <f>SUM(U89:U90)</f>
        <v>-4</v>
      </c>
      <c r="V88" s="41">
        <f>SUM(V89:V90)</f>
        <v>83</v>
      </c>
      <c r="W88" s="42">
        <f>SUM(W89:W90)</f>
        <v>-4</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7"/>
      <c r="B89" s="101"/>
      <c r="C89" s="51" t="s">
        <v>117</v>
      </c>
      <c r="D89" s="120" t="s">
        <v>118</v>
      </c>
      <c r="E89" s="63">
        <f>SUM(H89,J89,L89)</f>
        <v>81</v>
      </c>
      <c r="F89" s="64">
        <f>SUM(I89,K89,M89)</f>
        <v>-20</v>
      </c>
      <c r="G89" s="65">
        <f t="shared" si="22"/>
        <v>-0.19801980198019803</v>
      </c>
      <c r="H89" s="66">
        <v>2</v>
      </c>
      <c r="I89" s="67">
        <v>1</v>
      </c>
      <c r="J89" s="66">
        <v>8</v>
      </c>
      <c r="K89" s="67">
        <v>1</v>
      </c>
      <c r="L89" s="66">
        <v>71</v>
      </c>
      <c r="M89" s="67">
        <v>-22</v>
      </c>
      <c r="N89" s="68">
        <v>0</v>
      </c>
      <c r="O89" s="64">
        <v>-1</v>
      </c>
      <c r="P89" s="65">
        <f t="shared" si="23"/>
        <v>-1</v>
      </c>
      <c r="Q89" s="63">
        <f>SUM(T89,V89)</f>
        <v>46</v>
      </c>
      <c r="R89" s="64">
        <f>SUM(U89,W89)</f>
        <v>-9</v>
      </c>
      <c r="S89" s="65">
        <f t="shared" si="24"/>
        <v>-0.16363636363636364</v>
      </c>
      <c r="T89" s="69">
        <v>4</v>
      </c>
      <c r="U89" s="70">
        <v>0</v>
      </c>
      <c r="V89" s="69">
        <v>42</v>
      </c>
      <c r="W89" s="70">
        <v>-9</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7"/>
      <c r="B90" s="101"/>
      <c r="C90" s="128" t="s">
        <v>84</v>
      </c>
      <c r="D90" s="120" t="s">
        <v>119</v>
      </c>
      <c r="E90" s="63">
        <f>SUM(H90,J90,L90)</f>
        <v>43</v>
      </c>
      <c r="F90" s="64">
        <f>SUM(I90,K90,M90)</f>
        <v>-13</v>
      </c>
      <c r="G90" s="65">
        <f t="shared" si="22"/>
        <v>-0.23214285714285715</v>
      </c>
      <c r="H90" s="66">
        <v>0</v>
      </c>
      <c r="I90" s="67">
        <v>0</v>
      </c>
      <c r="J90" s="66">
        <v>1</v>
      </c>
      <c r="K90" s="67">
        <v>-5</v>
      </c>
      <c r="L90" s="66">
        <v>42</v>
      </c>
      <c r="M90" s="67">
        <v>-8</v>
      </c>
      <c r="N90" s="68">
        <v>0</v>
      </c>
      <c r="O90" s="64">
        <v>0</v>
      </c>
      <c r="P90" s="65" t="str">
        <f t="shared" si="23"/>
        <v>-----</v>
      </c>
      <c r="Q90" s="63">
        <f>SUM(T90,V90)</f>
        <v>42</v>
      </c>
      <c r="R90" s="64">
        <f>SUM(U90,W90)</f>
        <v>1</v>
      </c>
      <c r="S90" s="65">
        <f t="shared" si="24"/>
        <v>2.4390243902439025E-2</v>
      </c>
      <c r="T90" s="69">
        <v>1</v>
      </c>
      <c r="U90" s="70">
        <v>-4</v>
      </c>
      <c r="V90" s="69">
        <v>41</v>
      </c>
      <c r="W90" s="70">
        <v>5</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7"/>
      <c r="B91" s="101"/>
      <c r="C91" s="129"/>
      <c r="D91" s="117" t="s">
        <v>20</v>
      </c>
      <c r="E91" s="38">
        <f>SUM(E92:E94)</f>
        <v>57</v>
      </c>
      <c r="F91" s="110">
        <f>SUM(F92:F94)</f>
        <v>-8</v>
      </c>
      <c r="G91" s="111">
        <f t="shared" si="22"/>
        <v>-0.12307692307692308</v>
      </c>
      <c r="H91" s="41">
        <f t="shared" ref="H91:O91" si="35">SUM(H92:H94)</f>
        <v>0</v>
      </c>
      <c r="I91" s="42">
        <f t="shared" si="35"/>
        <v>-2</v>
      </c>
      <c r="J91" s="41">
        <f t="shared" si="35"/>
        <v>2</v>
      </c>
      <c r="K91" s="42">
        <f t="shared" si="35"/>
        <v>-4</v>
      </c>
      <c r="L91" s="41">
        <f t="shared" si="35"/>
        <v>55</v>
      </c>
      <c r="M91" s="42">
        <f t="shared" si="35"/>
        <v>-2</v>
      </c>
      <c r="N91" s="43">
        <f t="shared" si="35"/>
        <v>0</v>
      </c>
      <c r="O91" s="39">
        <f t="shared" si="35"/>
        <v>-2</v>
      </c>
      <c r="P91" s="111">
        <f t="shared" si="23"/>
        <v>-1</v>
      </c>
      <c r="Q91" s="43">
        <f>SUM(Q92:Q94)</f>
        <v>37</v>
      </c>
      <c r="R91" s="110">
        <f>SUM(R92:R94)</f>
        <v>-18</v>
      </c>
      <c r="S91" s="111">
        <f t="shared" si="24"/>
        <v>-0.32727272727272727</v>
      </c>
      <c r="T91" s="130">
        <f>SUM(T92:T94)</f>
        <v>2</v>
      </c>
      <c r="U91" s="42">
        <f>SUM(U92:U94)</f>
        <v>-3</v>
      </c>
      <c r="V91" s="130">
        <f>SUM(V92:V94)</f>
        <v>35</v>
      </c>
      <c r="W91" s="42">
        <f>SUM(W92:W94)</f>
        <v>-15</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7"/>
      <c r="B92" s="101"/>
      <c r="C92" s="51" t="s">
        <v>152</v>
      </c>
      <c r="D92" s="120" t="s">
        <v>121</v>
      </c>
      <c r="E92" s="63">
        <f t="shared" ref="E92:F94" si="36">SUM(H92,J92,L92)</f>
        <v>8</v>
      </c>
      <c r="F92" s="64">
        <f t="shared" si="36"/>
        <v>-1</v>
      </c>
      <c r="G92" s="65">
        <f t="shared" si="22"/>
        <v>-0.1111111111111111</v>
      </c>
      <c r="H92" s="66">
        <v>0</v>
      </c>
      <c r="I92" s="67">
        <v>0</v>
      </c>
      <c r="J92" s="66">
        <v>0</v>
      </c>
      <c r="K92" s="67">
        <v>0</v>
      </c>
      <c r="L92" s="66">
        <v>8</v>
      </c>
      <c r="M92" s="67">
        <v>-1</v>
      </c>
      <c r="N92" s="68">
        <v>0</v>
      </c>
      <c r="O92" s="64">
        <v>0</v>
      </c>
      <c r="P92" s="65" t="str">
        <f t="shared" si="23"/>
        <v>-----</v>
      </c>
      <c r="Q92" s="63">
        <f t="shared" ref="Q92:R94" si="37">SUM(T92,V92)</f>
        <v>6</v>
      </c>
      <c r="R92" s="64">
        <f t="shared" si="37"/>
        <v>-1</v>
      </c>
      <c r="S92" s="65">
        <f t="shared" si="24"/>
        <v>-0.14285714285714285</v>
      </c>
      <c r="T92" s="69">
        <v>0</v>
      </c>
      <c r="U92" s="70">
        <v>0</v>
      </c>
      <c r="V92" s="69">
        <v>6</v>
      </c>
      <c r="W92" s="70">
        <v>-1</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7"/>
      <c r="B93" s="101"/>
      <c r="C93" s="51" t="s">
        <v>153</v>
      </c>
      <c r="D93" s="120" t="s">
        <v>139</v>
      </c>
      <c r="E93" s="63">
        <f t="shared" si="36"/>
        <v>10</v>
      </c>
      <c r="F93" s="64">
        <f t="shared" si="36"/>
        <v>-5</v>
      </c>
      <c r="G93" s="65">
        <f>IF(E93-F93&gt;0,F93/(E93-F93),"-----")</f>
        <v>-0.33333333333333331</v>
      </c>
      <c r="H93" s="66">
        <v>0</v>
      </c>
      <c r="I93" s="67">
        <v>-2</v>
      </c>
      <c r="J93" s="66">
        <v>1</v>
      </c>
      <c r="K93" s="67">
        <v>-1</v>
      </c>
      <c r="L93" s="66">
        <v>9</v>
      </c>
      <c r="M93" s="67">
        <v>-2</v>
      </c>
      <c r="N93" s="68">
        <v>0</v>
      </c>
      <c r="O93" s="64">
        <v>-2</v>
      </c>
      <c r="P93" s="65">
        <f>IF(N93-O93&gt;0,O93/(N93-O93),"-----")</f>
        <v>-1</v>
      </c>
      <c r="Q93" s="63">
        <f t="shared" si="37"/>
        <v>7</v>
      </c>
      <c r="R93" s="64">
        <f t="shared" si="37"/>
        <v>-3</v>
      </c>
      <c r="S93" s="65">
        <f>IF(Q93-R93&gt;0,R93/(Q93-R93),"-----")</f>
        <v>-0.3</v>
      </c>
      <c r="T93" s="69">
        <v>1</v>
      </c>
      <c r="U93" s="70">
        <v>-1</v>
      </c>
      <c r="V93" s="69">
        <v>6</v>
      </c>
      <c r="W93" s="70">
        <v>-2</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1"/>
      <c r="B94" s="30"/>
      <c r="C94" s="128" t="s">
        <v>132</v>
      </c>
      <c r="D94" s="121" t="s">
        <v>154</v>
      </c>
      <c r="E94" s="73">
        <f t="shared" si="36"/>
        <v>39</v>
      </c>
      <c r="F94" s="74">
        <f t="shared" si="36"/>
        <v>-2</v>
      </c>
      <c r="G94" s="75">
        <f>IF(E94-F94&gt;0,F94/(E94-F94),"-----")</f>
        <v>-4.878048780487805E-2</v>
      </c>
      <c r="H94" s="76">
        <v>0</v>
      </c>
      <c r="I94" s="77">
        <v>0</v>
      </c>
      <c r="J94" s="76">
        <v>1</v>
      </c>
      <c r="K94" s="77">
        <v>-3</v>
      </c>
      <c r="L94" s="76">
        <v>38</v>
      </c>
      <c r="M94" s="77">
        <v>1</v>
      </c>
      <c r="N94" s="78">
        <v>0</v>
      </c>
      <c r="O94" s="74">
        <v>0</v>
      </c>
      <c r="P94" s="75" t="str">
        <f>IF(N94-O94&gt;0,O94/(N94-O94),"-----")</f>
        <v>-----</v>
      </c>
      <c r="Q94" s="73">
        <f t="shared" si="37"/>
        <v>24</v>
      </c>
      <c r="R94" s="74">
        <f t="shared" si="37"/>
        <v>-14</v>
      </c>
      <c r="S94" s="75">
        <f>IF(Q94-R94&gt;0,R94/(Q94-R94),"-----")</f>
        <v>-0.36842105263157893</v>
      </c>
      <c r="T94" s="79">
        <v>1</v>
      </c>
      <c r="U94" s="80">
        <v>-2</v>
      </c>
      <c r="V94" s="79">
        <v>23</v>
      </c>
      <c r="W94" s="80">
        <v>-12</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2">
        <f>A52</f>
        <v>0</v>
      </c>
      <c r="B95" s="13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2" t="str">
        <f>A53</f>
        <v>※　高齢者の事故とは、第１当事者または第２当事者が高齢者の事故件数と集計条件の対象当事者の死傷者数である。</v>
      </c>
      <c r="B96" s="13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2"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workbookViewId="0">
      <selection activeCell="J20" sqref="J20"/>
    </sheetView>
  </sheetViews>
  <sheetFormatPr defaultRowHeight="13.5" x14ac:dyDescent="0.15"/>
  <cols>
    <col min="1" max="3" width="2.625" style="2" customWidth="1"/>
    <col min="4" max="4" width="11.5" style="2" customWidth="1"/>
    <col min="5" max="23" width="7.75" style="2" customWidth="1"/>
    <col min="24" max="16384" width="9" style="2"/>
  </cols>
  <sheetData>
    <row r="1" spans="1:68" x14ac:dyDescent="0.15">
      <c r="A1" s="1" t="s">
        <v>141</v>
      </c>
      <c r="E1" s="3"/>
      <c r="F1" s="3"/>
      <c r="G1" s="3"/>
      <c r="H1" s="3"/>
      <c r="I1" s="3"/>
      <c r="J1" s="3"/>
      <c r="K1" s="3"/>
      <c r="L1" s="3"/>
      <c r="M1" s="3"/>
      <c r="N1" s="3"/>
      <c r="O1" s="3"/>
      <c r="P1" s="3"/>
      <c r="Q1" s="3"/>
      <c r="R1" s="3"/>
      <c r="S1" s="3"/>
      <c r="T1" s="3"/>
      <c r="U1" s="3"/>
      <c r="V1" s="3"/>
      <c r="W1" s="4" t="s">
        <v>126</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808</v>
      </c>
      <c r="F5" s="32">
        <f>SUM(F6:F7,F55)</f>
        <v>-16</v>
      </c>
      <c r="G5" s="33">
        <f t="shared" ref="G5:G68" si="0">IF(E5-F5&gt;0,F5/(E5-F5),"-----")</f>
        <v>-1.9417475728155338E-2</v>
      </c>
      <c r="H5" s="34">
        <f t="shared" ref="H5:O5" si="1">SUM(H6:H7,H55)</f>
        <v>10</v>
      </c>
      <c r="I5" s="35">
        <f t="shared" si="1"/>
        <v>1</v>
      </c>
      <c r="J5" s="34">
        <f t="shared" si="1"/>
        <v>44</v>
      </c>
      <c r="K5" s="35">
        <f t="shared" si="1"/>
        <v>-4</v>
      </c>
      <c r="L5" s="34">
        <f t="shared" si="1"/>
        <v>754</v>
      </c>
      <c r="M5" s="35">
        <f t="shared" si="1"/>
        <v>-13</v>
      </c>
      <c r="N5" s="36">
        <f t="shared" si="1"/>
        <v>8</v>
      </c>
      <c r="O5" s="32">
        <f t="shared" si="1"/>
        <v>-1</v>
      </c>
      <c r="P5" s="33">
        <f t="shared" ref="P5:P68" si="2">IF(N5-O5&gt;0,O5/(N5-O5),"-----")</f>
        <v>-0.1111111111111111</v>
      </c>
      <c r="Q5" s="36">
        <f t="shared" ref="Q5:R46" si="3">SUM(T5,V5)</f>
        <v>459</v>
      </c>
      <c r="R5" s="32">
        <f>SUM(R6:R7,R55)</f>
        <v>-22</v>
      </c>
      <c r="S5" s="33">
        <f t="shared" ref="S5:S68" si="4">IF(Q5-R5&gt;0,R5/(Q5-R5),"-----")</f>
        <v>-4.5738045738045741E-2</v>
      </c>
      <c r="T5" s="34">
        <f>SUM(T6:T7,T55)</f>
        <v>37</v>
      </c>
      <c r="U5" s="35">
        <f>SUM(U6:U7,U55)</f>
        <v>-2</v>
      </c>
      <c r="V5" s="34">
        <f>SUM(V6:V7,V55)</f>
        <v>422</v>
      </c>
      <c r="W5" s="35">
        <f>SUM(W6:W7,W55)</f>
        <v>-20</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6</v>
      </c>
      <c r="F6" s="39">
        <f>SUM(I6,K6,M6)</f>
        <v>1</v>
      </c>
      <c r="G6" s="40">
        <f t="shared" si="0"/>
        <v>0.2</v>
      </c>
      <c r="H6" s="41">
        <v>1</v>
      </c>
      <c r="I6" s="42">
        <v>1</v>
      </c>
      <c r="J6" s="41">
        <v>0</v>
      </c>
      <c r="K6" s="42">
        <v>0</v>
      </c>
      <c r="L6" s="41">
        <v>5</v>
      </c>
      <c r="M6" s="42">
        <v>0</v>
      </c>
      <c r="N6" s="43">
        <v>1</v>
      </c>
      <c r="O6" s="39">
        <v>1</v>
      </c>
      <c r="P6" s="40" t="str">
        <f t="shared" si="2"/>
        <v>-----</v>
      </c>
      <c r="Q6" s="43">
        <f t="shared" si="3"/>
        <v>5</v>
      </c>
      <c r="R6" s="39">
        <f>SUM(U6,W6)</f>
        <v>2</v>
      </c>
      <c r="S6" s="40">
        <f t="shared" si="4"/>
        <v>0.66666666666666663</v>
      </c>
      <c r="T6" s="41">
        <v>0</v>
      </c>
      <c r="U6" s="42">
        <v>0</v>
      </c>
      <c r="V6" s="41">
        <v>5</v>
      </c>
      <c r="W6" s="42">
        <v>2</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704</v>
      </c>
      <c r="F7" s="39">
        <f>SUM(F8,F25)</f>
        <v>-13</v>
      </c>
      <c r="G7" s="40">
        <f t="shared" si="0"/>
        <v>-1.813110181311018E-2</v>
      </c>
      <c r="H7" s="46">
        <f t="shared" ref="H7:O7" si="5">SUM(H8,H25)</f>
        <v>7</v>
      </c>
      <c r="I7" s="47">
        <f t="shared" si="5"/>
        <v>0</v>
      </c>
      <c r="J7" s="46">
        <f t="shared" si="5"/>
        <v>40</v>
      </c>
      <c r="K7" s="47">
        <f t="shared" si="5"/>
        <v>-3</v>
      </c>
      <c r="L7" s="46">
        <f t="shared" si="5"/>
        <v>657</v>
      </c>
      <c r="M7" s="47">
        <f t="shared" si="5"/>
        <v>-10</v>
      </c>
      <c r="N7" s="48">
        <f t="shared" si="5"/>
        <v>6</v>
      </c>
      <c r="O7" s="39">
        <f t="shared" si="5"/>
        <v>-1</v>
      </c>
      <c r="P7" s="40">
        <f t="shared" si="2"/>
        <v>-0.14285714285714285</v>
      </c>
      <c r="Q7" s="48">
        <f t="shared" si="3"/>
        <v>396</v>
      </c>
      <c r="R7" s="39">
        <f>SUM(R8,R25)</f>
        <v>-15</v>
      </c>
      <c r="S7" s="40">
        <f t="shared" si="4"/>
        <v>-3.6496350364963501E-2</v>
      </c>
      <c r="T7" s="46">
        <f>SUM(T8,T25)</f>
        <v>35</v>
      </c>
      <c r="U7" s="47">
        <f>SUM(U8,U25)</f>
        <v>1</v>
      </c>
      <c r="V7" s="46">
        <f>SUM(V8,V25)</f>
        <v>361</v>
      </c>
      <c r="W7" s="47">
        <f>SUM(W8,W25)</f>
        <v>-16</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366</v>
      </c>
      <c r="F8" s="39">
        <f>SUM(F9,F17)</f>
        <v>-34</v>
      </c>
      <c r="G8" s="40">
        <f t="shared" si="0"/>
        <v>-8.5000000000000006E-2</v>
      </c>
      <c r="H8" s="46">
        <f t="shared" ref="H8:O8" si="6">SUM(H9,H17)</f>
        <v>4</v>
      </c>
      <c r="I8" s="47">
        <f t="shared" si="6"/>
        <v>-1</v>
      </c>
      <c r="J8" s="46">
        <f t="shared" si="6"/>
        <v>17</v>
      </c>
      <c r="K8" s="47">
        <f t="shared" si="6"/>
        <v>-6</v>
      </c>
      <c r="L8" s="46">
        <f t="shared" si="6"/>
        <v>345</v>
      </c>
      <c r="M8" s="47">
        <f t="shared" si="6"/>
        <v>-27</v>
      </c>
      <c r="N8" s="48">
        <f t="shared" si="6"/>
        <v>4</v>
      </c>
      <c r="O8" s="39">
        <f t="shared" si="6"/>
        <v>-1</v>
      </c>
      <c r="P8" s="40">
        <f t="shared" si="2"/>
        <v>-0.2</v>
      </c>
      <c r="Q8" s="48">
        <f t="shared" si="3"/>
        <v>188</v>
      </c>
      <c r="R8" s="39">
        <f>SUM(R9,R17)</f>
        <v>-22</v>
      </c>
      <c r="S8" s="40">
        <f t="shared" si="4"/>
        <v>-0.10476190476190476</v>
      </c>
      <c r="T8" s="46">
        <f>SUM(T9,T17)</f>
        <v>12</v>
      </c>
      <c r="U8" s="47">
        <f>SUM(U9,U17)</f>
        <v>-7</v>
      </c>
      <c r="V8" s="46">
        <f>SUM(V9,V17)</f>
        <v>176</v>
      </c>
      <c r="W8" s="47">
        <f>SUM(W9,W17)</f>
        <v>-15</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171</v>
      </c>
      <c r="F9" s="39">
        <f>SUM(F10:F16)</f>
        <v>-15</v>
      </c>
      <c r="G9" s="40">
        <f t="shared" si="0"/>
        <v>-8.0645161290322578E-2</v>
      </c>
      <c r="H9" s="46">
        <f t="shared" ref="H9:O9" si="7">SUM(H10:H16)</f>
        <v>0</v>
      </c>
      <c r="I9" s="47">
        <f t="shared" si="7"/>
        <v>0</v>
      </c>
      <c r="J9" s="46">
        <f t="shared" si="7"/>
        <v>9</v>
      </c>
      <c r="K9" s="47">
        <f t="shared" si="7"/>
        <v>-3</v>
      </c>
      <c r="L9" s="46">
        <f t="shared" si="7"/>
        <v>162</v>
      </c>
      <c r="M9" s="47">
        <f t="shared" si="7"/>
        <v>-12</v>
      </c>
      <c r="N9" s="48">
        <f t="shared" si="7"/>
        <v>0</v>
      </c>
      <c r="O9" s="39">
        <f t="shared" si="7"/>
        <v>0</v>
      </c>
      <c r="P9" s="40" t="str">
        <f t="shared" si="2"/>
        <v>-----</v>
      </c>
      <c r="Q9" s="48">
        <f t="shared" si="3"/>
        <v>92</v>
      </c>
      <c r="R9" s="39">
        <f>SUM(R10:R16)</f>
        <v>-21</v>
      </c>
      <c r="S9" s="40">
        <f t="shared" si="4"/>
        <v>-0.18584070796460178</v>
      </c>
      <c r="T9" s="46">
        <f>SUM(T10:T16)</f>
        <v>5</v>
      </c>
      <c r="U9" s="47">
        <f>SUM(U10:U16)</f>
        <v>-6</v>
      </c>
      <c r="V9" s="46">
        <f>SUM(V10:V16)</f>
        <v>87</v>
      </c>
      <c r="W9" s="47">
        <f>SUM(W10:W16)</f>
        <v>-15</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15</v>
      </c>
      <c r="F10" s="55">
        <f t="shared" si="8"/>
        <v>3</v>
      </c>
      <c r="G10" s="56">
        <f t="shared" si="0"/>
        <v>0.25</v>
      </c>
      <c r="H10" s="57">
        <v>0</v>
      </c>
      <c r="I10" s="58">
        <v>0</v>
      </c>
      <c r="J10" s="57">
        <v>0</v>
      </c>
      <c r="K10" s="58">
        <v>0</v>
      </c>
      <c r="L10" s="57">
        <v>15</v>
      </c>
      <c r="M10" s="58">
        <v>3</v>
      </c>
      <c r="N10" s="59">
        <v>0</v>
      </c>
      <c r="O10" s="55">
        <v>0</v>
      </c>
      <c r="P10" s="56" t="str">
        <f t="shared" si="2"/>
        <v>-----</v>
      </c>
      <c r="Q10" s="59">
        <f t="shared" si="3"/>
        <v>7</v>
      </c>
      <c r="R10" s="55">
        <f t="shared" si="3"/>
        <v>-2</v>
      </c>
      <c r="S10" s="56">
        <f t="shared" si="4"/>
        <v>-0.22222222222222221</v>
      </c>
      <c r="T10" s="60">
        <v>0</v>
      </c>
      <c r="U10" s="61">
        <v>0</v>
      </c>
      <c r="V10" s="60">
        <v>7</v>
      </c>
      <c r="W10" s="61">
        <v>-2</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155</v>
      </c>
      <c r="C11" s="11" t="s">
        <v>23</v>
      </c>
      <c r="D11" s="62" t="s">
        <v>24</v>
      </c>
      <c r="E11" s="63">
        <f t="shared" si="8"/>
        <v>13</v>
      </c>
      <c r="F11" s="64">
        <f t="shared" si="8"/>
        <v>1</v>
      </c>
      <c r="G11" s="65">
        <f t="shared" si="0"/>
        <v>8.3333333333333329E-2</v>
      </c>
      <c r="H11" s="66">
        <v>0</v>
      </c>
      <c r="I11" s="67">
        <v>0</v>
      </c>
      <c r="J11" s="66">
        <v>1</v>
      </c>
      <c r="K11" s="67">
        <v>1</v>
      </c>
      <c r="L11" s="66">
        <v>12</v>
      </c>
      <c r="M11" s="67">
        <v>0</v>
      </c>
      <c r="N11" s="68">
        <v>0</v>
      </c>
      <c r="O11" s="64">
        <v>0</v>
      </c>
      <c r="P11" s="65" t="str">
        <f t="shared" si="2"/>
        <v>-----</v>
      </c>
      <c r="Q11" s="68">
        <f t="shared" si="3"/>
        <v>4</v>
      </c>
      <c r="R11" s="64">
        <f t="shared" si="3"/>
        <v>-3</v>
      </c>
      <c r="S11" s="65">
        <f t="shared" si="4"/>
        <v>-0.42857142857142855</v>
      </c>
      <c r="T11" s="69">
        <v>0</v>
      </c>
      <c r="U11" s="70">
        <v>0</v>
      </c>
      <c r="V11" s="69">
        <v>4</v>
      </c>
      <c r="W11" s="70">
        <v>-3</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8</v>
      </c>
      <c r="F12" s="64">
        <f t="shared" si="8"/>
        <v>-3</v>
      </c>
      <c r="G12" s="65">
        <f t="shared" si="0"/>
        <v>-0.27272727272727271</v>
      </c>
      <c r="H12" s="66">
        <v>0</v>
      </c>
      <c r="I12" s="67">
        <v>0</v>
      </c>
      <c r="J12" s="66">
        <v>1</v>
      </c>
      <c r="K12" s="67">
        <v>0</v>
      </c>
      <c r="L12" s="66">
        <v>7</v>
      </c>
      <c r="M12" s="67">
        <v>-3</v>
      </c>
      <c r="N12" s="68">
        <v>0</v>
      </c>
      <c r="O12" s="64">
        <v>0</v>
      </c>
      <c r="P12" s="65" t="str">
        <f t="shared" si="2"/>
        <v>-----</v>
      </c>
      <c r="Q12" s="68">
        <f t="shared" si="3"/>
        <v>2</v>
      </c>
      <c r="R12" s="64">
        <f t="shared" si="3"/>
        <v>-6</v>
      </c>
      <c r="S12" s="65">
        <f t="shared" si="4"/>
        <v>-0.75</v>
      </c>
      <c r="T12" s="69">
        <v>0</v>
      </c>
      <c r="U12" s="70">
        <v>-1</v>
      </c>
      <c r="V12" s="69">
        <v>2</v>
      </c>
      <c r="W12" s="70">
        <v>-5</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40</v>
      </c>
      <c r="F13" s="64">
        <f t="shared" si="8"/>
        <v>-14</v>
      </c>
      <c r="G13" s="65">
        <f t="shared" si="0"/>
        <v>-0.25925925925925924</v>
      </c>
      <c r="H13" s="66">
        <v>0</v>
      </c>
      <c r="I13" s="67">
        <v>0</v>
      </c>
      <c r="J13" s="66">
        <v>3</v>
      </c>
      <c r="K13" s="67">
        <v>0</v>
      </c>
      <c r="L13" s="66">
        <v>37</v>
      </c>
      <c r="M13" s="67">
        <v>-14</v>
      </c>
      <c r="N13" s="68">
        <v>0</v>
      </c>
      <c r="O13" s="64">
        <v>0</v>
      </c>
      <c r="P13" s="65" t="str">
        <f t="shared" si="2"/>
        <v>-----</v>
      </c>
      <c r="Q13" s="68">
        <f t="shared" si="3"/>
        <v>17</v>
      </c>
      <c r="R13" s="64">
        <f t="shared" si="3"/>
        <v>-15</v>
      </c>
      <c r="S13" s="65">
        <f t="shared" si="4"/>
        <v>-0.46875</v>
      </c>
      <c r="T13" s="69">
        <v>2</v>
      </c>
      <c r="U13" s="70">
        <v>-1</v>
      </c>
      <c r="V13" s="69">
        <v>15</v>
      </c>
      <c r="W13" s="70">
        <v>-14</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31</v>
      </c>
      <c r="F14" s="64">
        <f t="shared" si="8"/>
        <v>-7</v>
      </c>
      <c r="G14" s="65">
        <f t="shared" si="0"/>
        <v>-0.18421052631578946</v>
      </c>
      <c r="H14" s="66">
        <v>0</v>
      </c>
      <c r="I14" s="67">
        <v>0</v>
      </c>
      <c r="J14" s="66">
        <v>1</v>
      </c>
      <c r="K14" s="67">
        <v>-5</v>
      </c>
      <c r="L14" s="66">
        <v>30</v>
      </c>
      <c r="M14" s="67">
        <v>-2</v>
      </c>
      <c r="N14" s="68">
        <v>0</v>
      </c>
      <c r="O14" s="64">
        <v>0</v>
      </c>
      <c r="P14" s="65" t="str">
        <f t="shared" si="2"/>
        <v>-----</v>
      </c>
      <c r="Q14" s="68">
        <f t="shared" si="3"/>
        <v>18</v>
      </c>
      <c r="R14" s="64">
        <f t="shared" si="3"/>
        <v>-2</v>
      </c>
      <c r="S14" s="65">
        <f t="shared" si="4"/>
        <v>-0.1</v>
      </c>
      <c r="T14" s="69">
        <v>1</v>
      </c>
      <c r="U14" s="70">
        <v>-4</v>
      </c>
      <c r="V14" s="69">
        <v>17</v>
      </c>
      <c r="W14" s="70">
        <v>2</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12</v>
      </c>
      <c r="F15" s="64">
        <f t="shared" si="8"/>
        <v>0</v>
      </c>
      <c r="G15" s="65">
        <f t="shared" si="0"/>
        <v>0</v>
      </c>
      <c r="H15" s="66">
        <v>0</v>
      </c>
      <c r="I15" s="67">
        <v>0</v>
      </c>
      <c r="J15" s="66">
        <v>1</v>
      </c>
      <c r="K15" s="67">
        <v>0</v>
      </c>
      <c r="L15" s="66">
        <v>11</v>
      </c>
      <c r="M15" s="67">
        <v>0</v>
      </c>
      <c r="N15" s="68">
        <v>0</v>
      </c>
      <c r="O15" s="64">
        <v>0</v>
      </c>
      <c r="P15" s="65" t="str">
        <f t="shared" si="2"/>
        <v>-----</v>
      </c>
      <c r="Q15" s="68">
        <f t="shared" si="3"/>
        <v>9</v>
      </c>
      <c r="R15" s="64">
        <f t="shared" si="3"/>
        <v>4</v>
      </c>
      <c r="S15" s="65">
        <f t="shared" si="4"/>
        <v>0.8</v>
      </c>
      <c r="T15" s="69">
        <v>0</v>
      </c>
      <c r="U15" s="70">
        <v>-1</v>
      </c>
      <c r="V15" s="69">
        <v>9</v>
      </c>
      <c r="W15" s="70">
        <v>5</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52</v>
      </c>
      <c r="F16" s="74">
        <f t="shared" si="8"/>
        <v>5</v>
      </c>
      <c r="G16" s="75">
        <f t="shared" si="0"/>
        <v>0.10638297872340426</v>
      </c>
      <c r="H16" s="76">
        <v>0</v>
      </c>
      <c r="I16" s="77">
        <v>0</v>
      </c>
      <c r="J16" s="76">
        <v>2</v>
      </c>
      <c r="K16" s="77">
        <v>1</v>
      </c>
      <c r="L16" s="76">
        <v>50</v>
      </c>
      <c r="M16" s="77">
        <v>4</v>
      </c>
      <c r="N16" s="78">
        <v>0</v>
      </c>
      <c r="O16" s="74">
        <v>0</v>
      </c>
      <c r="P16" s="75" t="str">
        <f t="shared" si="2"/>
        <v>-----</v>
      </c>
      <c r="Q16" s="78">
        <f t="shared" si="3"/>
        <v>35</v>
      </c>
      <c r="R16" s="74">
        <f t="shared" si="3"/>
        <v>3</v>
      </c>
      <c r="S16" s="75">
        <f t="shared" si="4"/>
        <v>9.375E-2</v>
      </c>
      <c r="T16" s="79">
        <v>2</v>
      </c>
      <c r="U16" s="80">
        <v>1</v>
      </c>
      <c r="V16" s="79">
        <v>33</v>
      </c>
      <c r="W16" s="80">
        <v>2</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195</v>
      </c>
      <c r="F17" s="39">
        <f>SUM(F18:F24)</f>
        <v>-19</v>
      </c>
      <c r="G17" s="40">
        <f t="shared" si="0"/>
        <v>-8.8785046728971959E-2</v>
      </c>
      <c r="H17" s="46">
        <f t="shared" ref="H17:O17" si="9">SUM(H18:H24)</f>
        <v>4</v>
      </c>
      <c r="I17" s="47">
        <f t="shared" si="9"/>
        <v>-1</v>
      </c>
      <c r="J17" s="46">
        <f t="shared" si="9"/>
        <v>8</v>
      </c>
      <c r="K17" s="47">
        <f t="shared" si="9"/>
        <v>-3</v>
      </c>
      <c r="L17" s="46">
        <f t="shared" si="9"/>
        <v>183</v>
      </c>
      <c r="M17" s="48">
        <f t="shared" si="9"/>
        <v>-15</v>
      </c>
      <c r="N17" s="48">
        <f t="shared" si="9"/>
        <v>4</v>
      </c>
      <c r="O17" s="39">
        <f t="shared" si="9"/>
        <v>-1</v>
      </c>
      <c r="P17" s="40">
        <f t="shared" si="2"/>
        <v>-0.2</v>
      </c>
      <c r="Q17" s="48">
        <f t="shared" si="3"/>
        <v>96</v>
      </c>
      <c r="R17" s="81">
        <f>SUM(R18:R24)</f>
        <v>-1</v>
      </c>
      <c r="S17" s="40">
        <f t="shared" si="4"/>
        <v>-1.0309278350515464E-2</v>
      </c>
      <c r="T17" s="46">
        <f>SUM(T18:T24)</f>
        <v>7</v>
      </c>
      <c r="U17" s="47">
        <f>SUM(U18:U24)</f>
        <v>-1</v>
      </c>
      <c r="V17" s="46">
        <f>SUM(V18:V24)</f>
        <v>89</v>
      </c>
      <c r="W17" s="47">
        <f>SUM(W18:W24)</f>
        <v>0</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156</v>
      </c>
      <c r="E18" s="54">
        <f t="shared" ref="E18:F24" si="10">SUM(H18,J18,L18)</f>
        <v>32</v>
      </c>
      <c r="F18" s="55">
        <f t="shared" si="10"/>
        <v>-7</v>
      </c>
      <c r="G18" s="56">
        <f t="shared" si="0"/>
        <v>-0.17948717948717949</v>
      </c>
      <c r="H18" s="57">
        <v>1</v>
      </c>
      <c r="I18" s="58">
        <v>1</v>
      </c>
      <c r="J18" s="57">
        <v>1</v>
      </c>
      <c r="K18" s="58">
        <v>-1</v>
      </c>
      <c r="L18" s="57">
        <v>30</v>
      </c>
      <c r="M18" s="58">
        <v>-7</v>
      </c>
      <c r="N18" s="59">
        <v>1</v>
      </c>
      <c r="O18" s="55">
        <v>1</v>
      </c>
      <c r="P18" s="56" t="str">
        <f t="shared" si="2"/>
        <v>-----</v>
      </c>
      <c r="Q18" s="54">
        <f t="shared" si="3"/>
        <v>14</v>
      </c>
      <c r="R18" s="55">
        <f t="shared" si="3"/>
        <v>-7</v>
      </c>
      <c r="S18" s="56">
        <f t="shared" si="4"/>
        <v>-0.33333333333333331</v>
      </c>
      <c r="T18" s="60">
        <v>1</v>
      </c>
      <c r="U18" s="61">
        <v>0</v>
      </c>
      <c r="V18" s="60">
        <v>13</v>
      </c>
      <c r="W18" s="61">
        <v>-7</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49</v>
      </c>
      <c r="F19" s="64">
        <f t="shared" si="10"/>
        <v>-1</v>
      </c>
      <c r="G19" s="65">
        <f t="shared" si="0"/>
        <v>-0.02</v>
      </c>
      <c r="H19" s="66">
        <v>1</v>
      </c>
      <c r="I19" s="67">
        <v>-1</v>
      </c>
      <c r="J19" s="66">
        <v>3</v>
      </c>
      <c r="K19" s="67">
        <v>-1</v>
      </c>
      <c r="L19" s="66">
        <v>45</v>
      </c>
      <c r="M19" s="67">
        <v>1</v>
      </c>
      <c r="N19" s="68">
        <v>1</v>
      </c>
      <c r="O19" s="64">
        <v>-1</v>
      </c>
      <c r="P19" s="65">
        <f t="shared" si="2"/>
        <v>-0.5</v>
      </c>
      <c r="Q19" s="63">
        <f t="shared" si="3"/>
        <v>26</v>
      </c>
      <c r="R19" s="64">
        <f t="shared" si="3"/>
        <v>6</v>
      </c>
      <c r="S19" s="65">
        <f t="shared" si="4"/>
        <v>0.3</v>
      </c>
      <c r="T19" s="69">
        <v>2</v>
      </c>
      <c r="U19" s="70">
        <v>0</v>
      </c>
      <c r="V19" s="69">
        <v>24</v>
      </c>
      <c r="W19" s="70">
        <v>6</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28</v>
      </c>
      <c r="F20" s="64">
        <f t="shared" si="10"/>
        <v>-7</v>
      </c>
      <c r="G20" s="65">
        <f t="shared" si="0"/>
        <v>-0.2</v>
      </c>
      <c r="H20" s="66">
        <v>1</v>
      </c>
      <c r="I20" s="67">
        <v>1</v>
      </c>
      <c r="J20" s="66">
        <v>2</v>
      </c>
      <c r="K20" s="67">
        <v>1</v>
      </c>
      <c r="L20" s="66">
        <v>25</v>
      </c>
      <c r="M20" s="67">
        <v>-9</v>
      </c>
      <c r="N20" s="68">
        <v>1</v>
      </c>
      <c r="O20" s="64">
        <v>1</v>
      </c>
      <c r="P20" s="65" t="str">
        <f t="shared" si="2"/>
        <v>-----</v>
      </c>
      <c r="Q20" s="63">
        <f t="shared" si="3"/>
        <v>14</v>
      </c>
      <c r="R20" s="64">
        <f t="shared" si="3"/>
        <v>4</v>
      </c>
      <c r="S20" s="65">
        <f t="shared" si="4"/>
        <v>0.4</v>
      </c>
      <c r="T20" s="69">
        <v>2</v>
      </c>
      <c r="U20" s="70">
        <v>2</v>
      </c>
      <c r="V20" s="69">
        <v>12</v>
      </c>
      <c r="W20" s="70">
        <v>2</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157</v>
      </c>
      <c r="E21" s="63">
        <f t="shared" si="10"/>
        <v>29</v>
      </c>
      <c r="F21" s="64">
        <f t="shared" si="10"/>
        <v>-3</v>
      </c>
      <c r="G21" s="65">
        <f t="shared" si="0"/>
        <v>-9.375E-2</v>
      </c>
      <c r="H21" s="66">
        <v>0</v>
      </c>
      <c r="I21" s="67">
        <v>-1</v>
      </c>
      <c r="J21" s="66">
        <v>0</v>
      </c>
      <c r="K21" s="67">
        <v>-3</v>
      </c>
      <c r="L21" s="66">
        <v>29</v>
      </c>
      <c r="M21" s="67">
        <v>1</v>
      </c>
      <c r="N21" s="68">
        <v>0</v>
      </c>
      <c r="O21" s="64">
        <v>-1</v>
      </c>
      <c r="P21" s="65">
        <f t="shared" si="2"/>
        <v>-1</v>
      </c>
      <c r="Q21" s="63">
        <f t="shared" si="3"/>
        <v>18</v>
      </c>
      <c r="R21" s="64">
        <f t="shared" si="3"/>
        <v>-2</v>
      </c>
      <c r="S21" s="65">
        <f t="shared" si="4"/>
        <v>-0.1</v>
      </c>
      <c r="T21" s="69">
        <v>0</v>
      </c>
      <c r="U21" s="70">
        <v>-4</v>
      </c>
      <c r="V21" s="69">
        <v>18</v>
      </c>
      <c r="W21" s="70">
        <v>2</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130</v>
      </c>
      <c r="E22" s="63">
        <f t="shared" si="10"/>
        <v>28</v>
      </c>
      <c r="F22" s="64">
        <f t="shared" si="10"/>
        <v>1</v>
      </c>
      <c r="G22" s="65">
        <f t="shared" si="0"/>
        <v>3.7037037037037035E-2</v>
      </c>
      <c r="H22" s="66">
        <v>1</v>
      </c>
      <c r="I22" s="67">
        <v>-1</v>
      </c>
      <c r="J22" s="66">
        <v>2</v>
      </c>
      <c r="K22" s="67">
        <v>1</v>
      </c>
      <c r="L22" s="66">
        <v>25</v>
      </c>
      <c r="M22" s="67">
        <v>1</v>
      </c>
      <c r="N22" s="68">
        <v>1</v>
      </c>
      <c r="O22" s="64">
        <v>-1</v>
      </c>
      <c r="P22" s="65">
        <f t="shared" si="2"/>
        <v>-0.5</v>
      </c>
      <c r="Q22" s="63">
        <f t="shared" si="3"/>
        <v>11</v>
      </c>
      <c r="R22" s="64">
        <f t="shared" si="3"/>
        <v>4</v>
      </c>
      <c r="S22" s="65">
        <f t="shared" si="4"/>
        <v>0.5714285714285714</v>
      </c>
      <c r="T22" s="69">
        <v>2</v>
      </c>
      <c r="U22" s="70">
        <v>1</v>
      </c>
      <c r="V22" s="69">
        <v>9</v>
      </c>
      <c r="W22" s="70">
        <v>3</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6</v>
      </c>
      <c r="F23" s="64">
        <f t="shared" si="10"/>
        <v>-11</v>
      </c>
      <c r="G23" s="65">
        <f t="shared" si="0"/>
        <v>-0.6470588235294118</v>
      </c>
      <c r="H23" s="66">
        <v>0</v>
      </c>
      <c r="I23" s="67">
        <v>0</v>
      </c>
      <c r="J23" s="66">
        <v>0</v>
      </c>
      <c r="K23" s="67">
        <v>0</v>
      </c>
      <c r="L23" s="66">
        <v>6</v>
      </c>
      <c r="M23" s="67">
        <v>-11</v>
      </c>
      <c r="N23" s="68">
        <v>0</v>
      </c>
      <c r="O23" s="64">
        <v>0</v>
      </c>
      <c r="P23" s="65" t="str">
        <f t="shared" si="2"/>
        <v>-----</v>
      </c>
      <c r="Q23" s="63">
        <f t="shared" si="3"/>
        <v>2</v>
      </c>
      <c r="R23" s="64">
        <f t="shared" si="3"/>
        <v>-10</v>
      </c>
      <c r="S23" s="65">
        <f t="shared" si="4"/>
        <v>-0.83333333333333337</v>
      </c>
      <c r="T23" s="69">
        <v>0</v>
      </c>
      <c r="U23" s="70">
        <v>0</v>
      </c>
      <c r="V23" s="69">
        <v>2</v>
      </c>
      <c r="W23" s="70">
        <v>-10</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23</v>
      </c>
      <c r="F24" s="74">
        <f t="shared" si="10"/>
        <v>9</v>
      </c>
      <c r="G24" s="75">
        <f t="shared" si="0"/>
        <v>0.6428571428571429</v>
      </c>
      <c r="H24" s="76">
        <v>0</v>
      </c>
      <c r="I24" s="77">
        <v>0</v>
      </c>
      <c r="J24" s="76">
        <v>0</v>
      </c>
      <c r="K24" s="77">
        <v>0</v>
      </c>
      <c r="L24" s="76">
        <v>23</v>
      </c>
      <c r="M24" s="77">
        <v>9</v>
      </c>
      <c r="N24" s="78">
        <v>0</v>
      </c>
      <c r="O24" s="74">
        <v>0</v>
      </c>
      <c r="P24" s="75" t="str">
        <f t="shared" si="2"/>
        <v>-----</v>
      </c>
      <c r="Q24" s="73">
        <f t="shared" si="3"/>
        <v>11</v>
      </c>
      <c r="R24" s="74">
        <f t="shared" si="3"/>
        <v>4</v>
      </c>
      <c r="S24" s="75">
        <f t="shared" si="4"/>
        <v>0.5714285714285714</v>
      </c>
      <c r="T24" s="79">
        <v>0</v>
      </c>
      <c r="U24" s="80">
        <v>0</v>
      </c>
      <c r="V24" s="79">
        <v>11</v>
      </c>
      <c r="W24" s="80">
        <v>4</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338</v>
      </c>
      <c r="F25" s="39">
        <f>SUM(F26:F52)</f>
        <v>21</v>
      </c>
      <c r="G25" s="40">
        <f>IF(E25-F25&gt;0,F25/(E25-F25),"-----")</f>
        <v>6.6246056782334389E-2</v>
      </c>
      <c r="H25" s="46">
        <f t="shared" ref="H25:O25" si="11">SUM(H26:H52)</f>
        <v>3</v>
      </c>
      <c r="I25" s="47">
        <f t="shared" si="11"/>
        <v>1</v>
      </c>
      <c r="J25" s="46">
        <f t="shared" si="11"/>
        <v>23</v>
      </c>
      <c r="K25" s="47">
        <f t="shared" si="11"/>
        <v>3</v>
      </c>
      <c r="L25" s="46">
        <f t="shared" si="11"/>
        <v>312</v>
      </c>
      <c r="M25" s="48">
        <f t="shared" si="11"/>
        <v>17</v>
      </c>
      <c r="N25" s="48">
        <f t="shared" si="11"/>
        <v>2</v>
      </c>
      <c r="O25" s="39">
        <f t="shared" si="11"/>
        <v>0</v>
      </c>
      <c r="P25" s="40">
        <f>IF(N25-O25&gt;0,O25/(N25-O25),"-----")</f>
        <v>0</v>
      </c>
      <c r="Q25" s="48">
        <f>SUM(T25,V25)</f>
        <v>208</v>
      </c>
      <c r="R25" s="81">
        <f>SUM(R26:R52)</f>
        <v>7</v>
      </c>
      <c r="S25" s="40">
        <f>IF(Q25-R25&gt;0,R25/(Q25-R25),"-----")</f>
        <v>3.482587064676617E-2</v>
      </c>
      <c r="T25" s="46">
        <f>SUM(T26:T52)</f>
        <v>23</v>
      </c>
      <c r="U25" s="47">
        <f>SUM(U26:U52)</f>
        <v>8</v>
      </c>
      <c r="V25" s="46">
        <f>SUM(V26:V52)</f>
        <v>185</v>
      </c>
      <c r="W25" s="47">
        <f>SUM(W26:W52)</f>
        <v>-1</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36</v>
      </c>
      <c r="F26" s="55">
        <f t="shared" si="12"/>
        <v>20</v>
      </c>
      <c r="G26" s="56">
        <f t="shared" si="0"/>
        <v>1.25</v>
      </c>
      <c r="H26" s="57">
        <v>0</v>
      </c>
      <c r="I26" s="58">
        <v>0</v>
      </c>
      <c r="J26" s="57">
        <v>5</v>
      </c>
      <c r="K26" s="58">
        <v>3</v>
      </c>
      <c r="L26" s="57">
        <v>31</v>
      </c>
      <c r="M26" s="58">
        <v>17</v>
      </c>
      <c r="N26" s="59">
        <v>0</v>
      </c>
      <c r="O26" s="55">
        <v>0</v>
      </c>
      <c r="P26" s="56" t="str">
        <f t="shared" si="2"/>
        <v>-----</v>
      </c>
      <c r="Q26" s="54">
        <f t="shared" si="3"/>
        <v>19</v>
      </c>
      <c r="R26" s="55">
        <f t="shared" si="3"/>
        <v>6</v>
      </c>
      <c r="S26" s="56">
        <f t="shared" si="4"/>
        <v>0.46153846153846156</v>
      </c>
      <c r="T26" s="60">
        <v>5</v>
      </c>
      <c r="U26" s="61">
        <v>4</v>
      </c>
      <c r="V26" s="60">
        <v>14</v>
      </c>
      <c r="W26" s="61">
        <v>2</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61</v>
      </c>
      <c r="F27" s="64">
        <f t="shared" si="12"/>
        <v>18</v>
      </c>
      <c r="G27" s="84">
        <f t="shared" si="0"/>
        <v>0.41860465116279072</v>
      </c>
      <c r="H27" s="85">
        <v>0</v>
      </c>
      <c r="I27" s="86">
        <v>0</v>
      </c>
      <c r="J27" s="85">
        <v>6</v>
      </c>
      <c r="K27" s="86">
        <v>4</v>
      </c>
      <c r="L27" s="85">
        <v>55</v>
      </c>
      <c r="M27" s="86">
        <v>14</v>
      </c>
      <c r="N27" s="87">
        <v>0</v>
      </c>
      <c r="O27" s="88">
        <v>0</v>
      </c>
      <c r="P27" s="84" t="str">
        <f t="shared" si="2"/>
        <v>-----</v>
      </c>
      <c r="Q27" s="63">
        <f t="shared" si="3"/>
        <v>34</v>
      </c>
      <c r="R27" s="64">
        <f t="shared" si="3"/>
        <v>8</v>
      </c>
      <c r="S27" s="84">
        <f t="shared" si="4"/>
        <v>0.30769230769230771</v>
      </c>
      <c r="T27" s="89">
        <v>4</v>
      </c>
      <c r="U27" s="90">
        <v>2</v>
      </c>
      <c r="V27" s="89">
        <v>30</v>
      </c>
      <c r="W27" s="90">
        <v>6</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10</v>
      </c>
      <c r="F28" s="64">
        <f t="shared" si="12"/>
        <v>2</v>
      </c>
      <c r="G28" s="84">
        <f t="shared" si="0"/>
        <v>0.25</v>
      </c>
      <c r="H28" s="85">
        <v>0</v>
      </c>
      <c r="I28" s="86">
        <v>0</v>
      </c>
      <c r="J28" s="85">
        <v>0</v>
      </c>
      <c r="K28" s="86">
        <v>0</v>
      </c>
      <c r="L28" s="85">
        <v>10</v>
      </c>
      <c r="M28" s="86">
        <v>2</v>
      </c>
      <c r="N28" s="87">
        <v>0</v>
      </c>
      <c r="O28" s="88">
        <v>0</v>
      </c>
      <c r="P28" s="84" t="str">
        <f t="shared" si="2"/>
        <v>-----</v>
      </c>
      <c r="Q28" s="63">
        <f t="shared" si="3"/>
        <v>6</v>
      </c>
      <c r="R28" s="64">
        <f t="shared" si="3"/>
        <v>2</v>
      </c>
      <c r="S28" s="84">
        <f t="shared" si="4"/>
        <v>0.5</v>
      </c>
      <c r="T28" s="89">
        <v>0</v>
      </c>
      <c r="U28" s="90">
        <v>0</v>
      </c>
      <c r="V28" s="89">
        <v>6</v>
      </c>
      <c r="W28" s="90">
        <v>2</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21</v>
      </c>
      <c r="F29" s="64">
        <f t="shared" si="12"/>
        <v>-9</v>
      </c>
      <c r="G29" s="84">
        <f t="shared" si="0"/>
        <v>-0.3</v>
      </c>
      <c r="H29" s="85">
        <v>0</v>
      </c>
      <c r="I29" s="86">
        <v>-1</v>
      </c>
      <c r="J29" s="85">
        <v>2</v>
      </c>
      <c r="K29" s="86">
        <v>2</v>
      </c>
      <c r="L29" s="85">
        <v>19</v>
      </c>
      <c r="M29" s="86">
        <v>-10</v>
      </c>
      <c r="N29" s="87">
        <v>0</v>
      </c>
      <c r="O29" s="88">
        <v>-1</v>
      </c>
      <c r="P29" s="84">
        <f t="shared" si="2"/>
        <v>-1</v>
      </c>
      <c r="Q29" s="63">
        <f t="shared" si="3"/>
        <v>13</v>
      </c>
      <c r="R29" s="64">
        <f t="shared" si="3"/>
        <v>-4</v>
      </c>
      <c r="S29" s="84">
        <f t="shared" si="4"/>
        <v>-0.23529411764705882</v>
      </c>
      <c r="T29" s="89">
        <v>2</v>
      </c>
      <c r="U29" s="90">
        <v>2</v>
      </c>
      <c r="V29" s="89">
        <v>11</v>
      </c>
      <c r="W29" s="90">
        <v>-6</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6</v>
      </c>
      <c r="F30" s="64">
        <f t="shared" si="12"/>
        <v>-2</v>
      </c>
      <c r="G30" s="84">
        <f t="shared" si="0"/>
        <v>-0.25</v>
      </c>
      <c r="H30" s="85">
        <v>0</v>
      </c>
      <c r="I30" s="86">
        <v>0</v>
      </c>
      <c r="J30" s="85">
        <v>1</v>
      </c>
      <c r="K30" s="86">
        <v>1</v>
      </c>
      <c r="L30" s="85">
        <v>5</v>
      </c>
      <c r="M30" s="86">
        <v>-3</v>
      </c>
      <c r="N30" s="87">
        <v>0</v>
      </c>
      <c r="O30" s="88">
        <v>0</v>
      </c>
      <c r="P30" s="84" t="str">
        <f t="shared" si="2"/>
        <v>-----</v>
      </c>
      <c r="Q30" s="63">
        <f t="shared" si="3"/>
        <v>2</v>
      </c>
      <c r="R30" s="64">
        <f t="shared" si="3"/>
        <v>-4</v>
      </c>
      <c r="S30" s="84">
        <f t="shared" si="4"/>
        <v>-0.66666666666666663</v>
      </c>
      <c r="T30" s="89">
        <v>1</v>
      </c>
      <c r="U30" s="90">
        <v>1</v>
      </c>
      <c r="V30" s="89">
        <v>1</v>
      </c>
      <c r="W30" s="90">
        <v>-5</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15</v>
      </c>
      <c r="F31" s="64">
        <f t="shared" si="12"/>
        <v>2</v>
      </c>
      <c r="G31" s="84">
        <f t="shared" si="0"/>
        <v>0.15384615384615385</v>
      </c>
      <c r="H31" s="85">
        <v>1</v>
      </c>
      <c r="I31" s="86">
        <v>1</v>
      </c>
      <c r="J31" s="85">
        <v>1</v>
      </c>
      <c r="K31" s="86">
        <v>1</v>
      </c>
      <c r="L31" s="85">
        <v>13</v>
      </c>
      <c r="M31" s="86">
        <v>0</v>
      </c>
      <c r="N31" s="87">
        <v>1</v>
      </c>
      <c r="O31" s="88">
        <v>1</v>
      </c>
      <c r="P31" s="84" t="str">
        <f t="shared" si="2"/>
        <v>-----</v>
      </c>
      <c r="Q31" s="63">
        <f t="shared" si="3"/>
        <v>10</v>
      </c>
      <c r="R31" s="64">
        <f t="shared" si="3"/>
        <v>7</v>
      </c>
      <c r="S31" s="84">
        <f t="shared" si="4"/>
        <v>2.3333333333333335</v>
      </c>
      <c r="T31" s="89">
        <v>1</v>
      </c>
      <c r="U31" s="90">
        <v>1</v>
      </c>
      <c r="V31" s="89">
        <v>9</v>
      </c>
      <c r="W31" s="90">
        <v>6</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12</v>
      </c>
      <c r="F32" s="64">
        <f t="shared" si="12"/>
        <v>-5</v>
      </c>
      <c r="G32" s="84">
        <f t="shared" si="0"/>
        <v>-0.29411764705882354</v>
      </c>
      <c r="H32" s="85">
        <v>0</v>
      </c>
      <c r="I32" s="86">
        <v>0</v>
      </c>
      <c r="J32" s="85">
        <v>1</v>
      </c>
      <c r="K32" s="86">
        <v>-1</v>
      </c>
      <c r="L32" s="85">
        <v>11</v>
      </c>
      <c r="M32" s="86">
        <v>-4</v>
      </c>
      <c r="N32" s="87">
        <v>0</v>
      </c>
      <c r="O32" s="88">
        <v>0</v>
      </c>
      <c r="P32" s="84" t="str">
        <f t="shared" si="2"/>
        <v>-----</v>
      </c>
      <c r="Q32" s="63">
        <f t="shared" si="3"/>
        <v>14</v>
      </c>
      <c r="R32" s="64">
        <f t="shared" si="3"/>
        <v>2</v>
      </c>
      <c r="S32" s="84">
        <f t="shared" si="4"/>
        <v>0.16666666666666666</v>
      </c>
      <c r="T32" s="89">
        <v>1</v>
      </c>
      <c r="U32" s="90">
        <v>-1</v>
      </c>
      <c r="V32" s="89">
        <v>13</v>
      </c>
      <c r="W32" s="90">
        <v>3</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18</v>
      </c>
      <c r="F33" s="64">
        <f t="shared" si="12"/>
        <v>5</v>
      </c>
      <c r="G33" s="84">
        <f t="shared" si="0"/>
        <v>0.38461538461538464</v>
      </c>
      <c r="H33" s="85">
        <v>0</v>
      </c>
      <c r="I33" s="86">
        <v>0</v>
      </c>
      <c r="J33" s="85">
        <v>1</v>
      </c>
      <c r="K33" s="86">
        <v>0</v>
      </c>
      <c r="L33" s="85">
        <v>17</v>
      </c>
      <c r="M33" s="86">
        <v>5</v>
      </c>
      <c r="N33" s="87">
        <v>0</v>
      </c>
      <c r="O33" s="88">
        <v>0</v>
      </c>
      <c r="P33" s="84" t="str">
        <f t="shared" si="2"/>
        <v>-----</v>
      </c>
      <c r="Q33" s="63">
        <f t="shared" si="3"/>
        <v>9</v>
      </c>
      <c r="R33" s="64">
        <f t="shared" si="3"/>
        <v>1</v>
      </c>
      <c r="S33" s="84">
        <f t="shared" si="4"/>
        <v>0.125</v>
      </c>
      <c r="T33" s="89">
        <v>0</v>
      </c>
      <c r="U33" s="90">
        <v>-1</v>
      </c>
      <c r="V33" s="89">
        <v>9</v>
      </c>
      <c r="W33" s="90">
        <v>2</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5</v>
      </c>
      <c r="F34" s="64">
        <f t="shared" si="12"/>
        <v>-3</v>
      </c>
      <c r="G34" s="84">
        <f t="shared" si="0"/>
        <v>-0.375</v>
      </c>
      <c r="H34" s="85">
        <v>0</v>
      </c>
      <c r="I34" s="86">
        <v>0</v>
      </c>
      <c r="J34" s="85">
        <v>0</v>
      </c>
      <c r="K34" s="86">
        <v>0</v>
      </c>
      <c r="L34" s="85">
        <v>5</v>
      </c>
      <c r="M34" s="86">
        <v>-3</v>
      </c>
      <c r="N34" s="87">
        <v>0</v>
      </c>
      <c r="O34" s="88">
        <v>0</v>
      </c>
      <c r="P34" s="84" t="str">
        <f t="shared" si="2"/>
        <v>-----</v>
      </c>
      <c r="Q34" s="63">
        <f t="shared" si="3"/>
        <v>4</v>
      </c>
      <c r="R34" s="64">
        <f t="shared" si="3"/>
        <v>-3</v>
      </c>
      <c r="S34" s="84">
        <f t="shared" si="4"/>
        <v>-0.42857142857142855</v>
      </c>
      <c r="T34" s="89">
        <v>0</v>
      </c>
      <c r="U34" s="90">
        <v>0</v>
      </c>
      <c r="V34" s="89">
        <v>4</v>
      </c>
      <c r="W34" s="90">
        <v>-3</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17</v>
      </c>
      <c r="F35" s="64">
        <f t="shared" si="12"/>
        <v>10</v>
      </c>
      <c r="G35" s="84">
        <f t="shared" si="0"/>
        <v>1.4285714285714286</v>
      </c>
      <c r="H35" s="85">
        <v>0</v>
      </c>
      <c r="I35" s="86">
        <v>0</v>
      </c>
      <c r="J35" s="85">
        <v>1</v>
      </c>
      <c r="K35" s="86">
        <v>1</v>
      </c>
      <c r="L35" s="85">
        <v>16</v>
      </c>
      <c r="M35" s="86">
        <v>9</v>
      </c>
      <c r="N35" s="87">
        <v>0</v>
      </c>
      <c r="O35" s="88">
        <v>0</v>
      </c>
      <c r="P35" s="84" t="str">
        <f t="shared" si="2"/>
        <v>-----</v>
      </c>
      <c r="Q35" s="63">
        <f t="shared" si="3"/>
        <v>13</v>
      </c>
      <c r="R35" s="64">
        <f t="shared" si="3"/>
        <v>11</v>
      </c>
      <c r="S35" s="84">
        <f t="shared" si="4"/>
        <v>5.5</v>
      </c>
      <c r="T35" s="89">
        <v>1</v>
      </c>
      <c r="U35" s="90">
        <v>1</v>
      </c>
      <c r="V35" s="89">
        <v>12</v>
      </c>
      <c r="W35" s="90">
        <v>10</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3</v>
      </c>
      <c r="F36" s="64">
        <f t="shared" si="12"/>
        <v>1</v>
      </c>
      <c r="G36" s="84">
        <f t="shared" si="0"/>
        <v>0.5</v>
      </c>
      <c r="H36" s="85">
        <v>0</v>
      </c>
      <c r="I36" s="86">
        <v>0</v>
      </c>
      <c r="J36" s="85">
        <v>0</v>
      </c>
      <c r="K36" s="86">
        <v>-1</v>
      </c>
      <c r="L36" s="85">
        <v>3</v>
      </c>
      <c r="M36" s="86">
        <v>2</v>
      </c>
      <c r="N36" s="87">
        <v>0</v>
      </c>
      <c r="O36" s="88">
        <v>0</v>
      </c>
      <c r="P36" s="84" t="str">
        <f t="shared" si="2"/>
        <v>-----</v>
      </c>
      <c r="Q36" s="63">
        <f t="shared" si="3"/>
        <v>3</v>
      </c>
      <c r="R36" s="64">
        <f t="shared" si="3"/>
        <v>1</v>
      </c>
      <c r="S36" s="84">
        <f t="shared" si="4"/>
        <v>0.5</v>
      </c>
      <c r="T36" s="89">
        <v>0</v>
      </c>
      <c r="U36" s="90">
        <v>-1</v>
      </c>
      <c r="V36" s="89">
        <v>3</v>
      </c>
      <c r="W36" s="90">
        <v>2</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5</v>
      </c>
      <c r="F37" s="64">
        <f t="shared" si="12"/>
        <v>-4</v>
      </c>
      <c r="G37" s="84">
        <f t="shared" si="0"/>
        <v>-0.44444444444444442</v>
      </c>
      <c r="H37" s="85">
        <v>0</v>
      </c>
      <c r="I37" s="86">
        <v>0</v>
      </c>
      <c r="J37" s="85">
        <v>0</v>
      </c>
      <c r="K37" s="86">
        <v>0</v>
      </c>
      <c r="L37" s="85">
        <v>5</v>
      </c>
      <c r="M37" s="86">
        <v>-4</v>
      </c>
      <c r="N37" s="87">
        <v>0</v>
      </c>
      <c r="O37" s="88">
        <v>0</v>
      </c>
      <c r="P37" s="84" t="str">
        <f t="shared" si="2"/>
        <v>-----</v>
      </c>
      <c r="Q37" s="63">
        <f t="shared" si="3"/>
        <v>4</v>
      </c>
      <c r="R37" s="64">
        <f t="shared" si="3"/>
        <v>-4</v>
      </c>
      <c r="S37" s="84">
        <f t="shared" si="4"/>
        <v>-0.5</v>
      </c>
      <c r="T37" s="89">
        <v>0</v>
      </c>
      <c r="U37" s="90">
        <v>0</v>
      </c>
      <c r="V37" s="89">
        <v>4</v>
      </c>
      <c r="W37" s="90">
        <v>-4</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7</v>
      </c>
      <c r="F38" s="64">
        <f t="shared" si="12"/>
        <v>0</v>
      </c>
      <c r="G38" s="84">
        <f t="shared" si="0"/>
        <v>0</v>
      </c>
      <c r="H38" s="85">
        <v>0</v>
      </c>
      <c r="I38" s="86">
        <v>0</v>
      </c>
      <c r="J38" s="85">
        <v>1</v>
      </c>
      <c r="K38" s="86">
        <v>1</v>
      </c>
      <c r="L38" s="85">
        <v>6</v>
      </c>
      <c r="M38" s="86">
        <v>-1</v>
      </c>
      <c r="N38" s="87">
        <v>0</v>
      </c>
      <c r="O38" s="88">
        <v>0</v>
      </c>
      <c r="P38" s="84" t="str">
        <f t="shared" si="2"/>
        <v>-----</v>
      </c>
      <c r="Q38" s="63">
        <f t="shared" si="3"/>
        <v>2</v>
      </c>
      <c r="R38" s="64">
        <f t="shared" si="3"/>
        <v>0</v>
      </c>
      <c r="S38" s="84">
        <f t="shared" si="4"/>
        <v>0</v>
      </c>
      <c r="T38" s="89">
        <v>1</v>
      </c>
      <c r="U38" s="90">
        <v>1</v>
      </c>
      <c r="V38" s="89">
        <v>1</v>
      </c>
      <c r="W38" s="90">
        <v>-1</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17</v>
      </c>
      <c r="F39" s="64">
        <f t="shared" si="12"/>
        <v>-2</v>
      </c>
      <c r="G39" s="84">
        <f t="shared" si="0"/>
        <v>-0.10526315789473684</v>
      </c>
      <c r="H39" s="85">
        <v>0</v>
      </c>
      <c r="I39" s="86">
        <v>0</v>
      </c>
      <c r="J39" s="85">
        <v>0</v>
      </c>
      <c r="K39" s="86">
        <v>-4</v>
      </c>
      <c r="L39" s="85">
        <v>17</v>
      </c>
      <c r="M39" s="86">
        <v>2</v>
      </c>
      <c r="N39" s="87">
        <v>0</v>
      </c>
      <c r="O39" s="88">
        <v>0</v>
      </c>
      <c r="P39" s="84" t="str">
        <f t="shared" si="2"/>
        <v>-----</v>
      </c>
      <c r="Q39" s="63">
        <f t="shared" si="3"/>
        <v>6</v>
      </c>
      <c r="R39" s="64">
        <f t="shared" si="3"/>
        <v>-10</v>
      </c>
      <c r="S39" s="84">
        <f t="shared" si="4"/>
        <v>-0.625</v>
      </c>
      <c r="T39" s="89">
        <v>0</v>
      </c>
      <c r="U39" s="90">
        <v>-3</v>
      </c>
      <c r="V39" s="89">
        <v>6</v>
      </c>
      <c r="W39" s="90">
        <v>-7</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18</v>
      </c>
      <c r="F40" s="64">
        <f t="shared" si="12"/>
        <v>-1</v>
      </c>
      <c r="G40" s="84">
        <f t="shared" si="0"/>
        <v>-5.2631578947368418E-2</v>
      </c>
      <c r="H40" s="85">
        <v>1</v>
      </c>
      <c r="I40" s="86">
        <v>1</v>
      </c>
      <c r="J40" s="85">
        <v>0</v>
      </c>
      <c r="K40" s="86">
        <v>-3</v>
      </c>
      <c r="L40" s="85">
        <v>17</v>
      </c>
      <c r="M40" s="86">
        <v>1</v>
      </c>
      <c r="N40" s="87">
        <v>0</v>
      </c>
      <c r="O40" s="88">
        <v>0</v>
      </c>
      <c r="P40" s="84" t="str">
        <f t="shared" si="2"/>
        <v>-----</v>
      </c>
      <c r="Q40" s="63">
        <f t="shared" si="3"/>
        <v>12</v>
      </c>
      <c r="R40" s="64">
        <f t="shared" si="3"/>
        <v>4</v>
      </c>
      <c r="S40" s="84">
        <f t="shared" si="4"/>
        <v>0.5</v>
      </c>
      <c r="T40" s="89">
        <v>0</v>
      </c>
      <c r="U40" s="90">
        <v>-2</v>
      </c>
      <c r="V40" s="89">
        <v>12</v>
      </c>
      <c r="W40" s="90">
        <v>6</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13</v>
      </c>
      <c r="F41" s="64">
        <f t="shared" si="12"/>
        <v>2</v>
      </c>
      <c r="G41" s="84">
        <f t="shared" si="0"/>
        <v>0.18181818181818182</v>
      </c>
      <c r="H41" s="85">
        <v>0</v>
      </c>
      <c r="I41" s="86">
        <v>0</v>
      </c>
      <c r="J41" s="85">
        <v>1</v>
      </c>
      <c r="K41" s="86">
        <v>1</v>
      </c>
      <c r="L41" s="85">
        <v>12</v>
      </c>
      <c r="M41" s="86">
        <v>1</v>
      </c>
      <c r="N41" s="87">
        <v>0</v>
      </c>
      <c r="O41" s="88">
        <v>0</v>
      </c>
      <c r="P41" s="84" t="str">
        <f t="shared" si="2"/>
        <v>-----</v>
      </c>
      <c r="Q41" s="63">
        <f t="shared" si="3"/>
        <v>10</v>
      </c>
      <c r="R41" s="64">
        <f t="shared" si="3"/>
        <v>1</v>
      </c>
      <c r="S41" s="84">
        <f t="shared" si="4"/>
        <v>0.1111111111111111</v>
      </c>
      <c r="T41" s="89">
        <v>3</v>
      </c>
      <c r="U41" s="90">
        <v>3</v>
      </c>
      <c r="V41" s="89">
        <v>7</v>
      </c>
      <c r="W41" s="90">
        <v>-2</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11</v>
      </c>
      <c r="F42" s="64">
        <f t="shared" si="12"/>
        <v>-3</v>
      </c>
      <c r="G42" s="84">
        <f t="shared" si="0"/>
        <v>-0.21428571428571427</v>
      </c>
      <c r="H42" s="85">
        <v>0</v>
      </c>
      <c r="I42" s="86">
        <v>0</v>
      </c>
      <c r="J42" s="85">
        <v>1</v>
      </c>
      <c r="K42" s="86">
        <v>1</v>
      </c>
      <c r="L42" s="85">
        <v>10</v>
      </c>
      <c r="M42" s="86">
        <v>-4</v>
      </c>
      <c r="N42" s="87">
        <v>0</v>
      </c>
      <c r="O42" s="88">
        <v>0</v>
      </c>
      <c r="P42" s="84" t="str">
        <f t="shared" si="2"/>
        <v>-----</v>
      </c>
      <c r="Q42" s="63">
        <f t="shared" si="3"/>
        <v>7</v>
      </c>
      <c r="R42" s="64">
        <f t="shared" si="3"/>
        <v>0</v>
      </c>
      <c r="S42" s="84">
        <f t="shared" si="4"/>
        <v>0</v>
      </c>
      <c r="T42" s="89">
        <v>2</v>
      </c>
      <c r="U42" s="90">
        <v>2</v>
      </c>
      <c r="V42" s="89">
        <v>5</v>
      </c>
      <c r="W42" s="90">
        <v>-2</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9</v>
      </c>
      <c r="F43" s="64">
        <f t="shared" si="12"/>
        <v>-3</v>
      </c>
      <c r="G43" s="84">
        <f t="shared" si="0"/>
        <v>-0.25</v>
      </c>
      <c r="H43" s="85">
        <v>0</v>
      </c>
      <c r="I43" s="86">
        <v>0</v>
      </c>
      <c r="J43" s="85">
        <v>0</v>
      </c>
      <c r="K43" s="86">
        <v>-2</v>
      </c>
      <c r="L43" s="85">
        <v>9</v>
      </c>
      <c r="M43" s="86">
        <v>-1</v>
      </c>
      <c r="N43" s="87">
        <v>0</v>
      </c>
      <c r="O43" s="88">
        <v>0</v>
      </c>
      <c r="P43" s="84" t="str">
        <f t="shared" si="2"/>
        <v>-----</v>
      </c>
      <c r="Q43" s="63">
        <f t="shared" si="3"/>
        <v>4</v>
      </c>
      <c r="R43" s="64">
        <f t="shared" si="3"/>
        <v>-2</v>
      </c>
      <c r="S43" s="84">
        <f t="shared" si="4"/>
        <v>-0.33333333333333331</v>
      </c>
      <c r="T43" s="89">
        <v>0</v>
      </c>
      <c r="U43" s="90">
        <v>-1</v>
      </c>
      <c r="V43" s="89">
        <v>4</v>
      </c>
      <c r="W43" s="90">
        <v>-1</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10</v>
      </c>
      <c r="F44" s="64">
        <f t="shared" si="12"/>
        <v>0</v>
      </c>
      <c r="G44" s="84">
        <f t="shared" si="0"/>
        <v>0</v>
      </c>
      <c r="H44" s="85">
        <v>0</v>
      </c>
      <c r="I44" s="86">
        <v>0</v>
      </c>
      <c r="J44" s="85">
        <v>0</v>
      </c>
      <c r="K44" s="86">
        <v>0</v>
      </c>
      <c r="L44" s="85">
        <v>10</v>
      </c>
      <c r="M44" s="86">
        <v>0</v>
      </c>
      <c r="N44" s="87">
        <v>0</v>
      </c>
      <c r="O44" s="88">
        <v>0</v>
      </c>
      <c r="P44" s="84" t="str">
        <f t="shared" si="2"/>
        <v>-----</v>
      </c>
      <c r="Q44" s="63">
        <f t="shared" si="3"/>
        <v>4</v>
      </c>
      <c r="R44" s="64">
        <f t="shared" si="3"/>
        <v>-2</v>
      </c>
      <c r="S44" s="84">
        <f t="shared" si="4"/>
        <v>-0.33333333333333331</v>
      </c>
      <c r="T44" s="89">
        <v>0</v>
      </c>
      <c r="U44" s="90">
        <v>0</v>
      </c>
      <c r="V44" s="89">
        <v>4</v>
      </c>
      <c r="W44" s="90">
        <v>-2</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6</v>
      </c>
      <c r="F45" s="64">
        <f t="shared" si="12"/>
        <v>-1</v>
      </c>
      <c r="G45" s="93">
        <f t="shared" si="0"/>
        <v>-0.14285714285714285</v>
      </c>
      <c r="H45" s="94">
        <v>0</v>
      </c>
      <c r="I45" s="95">
        <v>0</v>
      </c>
      <c r="J45" s="94">
        <v>0</v>
      </c>
      <c r="K45" s="95">
        <v>0</v>
      </c>
      <c r="L45" s="94">
        <v>6</v>
      </c>
      <c r="M45" s="95">
        <v>-1</v>
      </c>
      <c r="N45" s="96">
        <v>0</v>
      </c>
      <c r="O45" s="97">
        <v>0</v>
      </c>
      <c r="P45" s="93" t="str">
        <f t="shared" si="2"/>
        <v>-----</v>
      </c>
      <c r="Q45" s="63">
        <f t="shared" si="3"/>
        <v>2</v>
      </c>
      <c r="R45" s="64">
        <f t="shared" si="3"/>
        <v>-2</v>
      </c>
      <c r="S45" s="93">
        <f t="shared" si="4"/>
        <v>-0.5</v>
      </c>
      <c r="T45" s="98">
        <v>0</v>
      </c>
      <c r="U45" s="99">
        <v>0</v>
      </c>
      <c r="V45" s="98">
        <v>2</v>
      </c>
      <c r="W45" s="99">
        <v>-2</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1</v>
      </c>
      <c r="F46" s="97">
        <f t="shared" si="12"/>
        <v>-3</v>
      </c>
      <c r="G46" s="93">
        <f t="shared" si="0"/>
        <v>-0.75</v>
      </c>
      <c r="H46" s="94">
        <v>0</v>
      </c>
      <c r="I46" s="95">
        <v>0</v>
      </c>
      <c r="J46" s="94">
        <v>0</v>
      </c>
      <c r="K46" s="95">
        <v>0</v>
      </c>
      <c r="L46" s="94">
        <v>1</v>
      </c>
      <c r="M46" s="95">
        <v>-3</v>
      </c>
      <c r="N46" s="96">
        <v>0</v>
      </c>
      <c r="O46" s="97">
        <v>0</v>
      </c>
      <c r="P46" s="93" t="str">
        <f t="shared" si="2"/>
        <v>-----</v>
      </c>
      <c r="Q46" s="100">
        <f t="shared" si="3"/>
        <v>1</v>
      </c>
      <c r="R46" s="97">
        <f t="shared" si="3"/>
        <v>-2</v>
      </c>
      <c r="S46" s="93">
        <f t="shared" si="4"/>
        <v>-0.66666666666666663</v>
      </c>
      <c r="T46" s="98">
        <v>0</v>
      </c>
      <c r="U46" s="99">
        <v>0</v>
      </c>
      <c r="V46" s="98">
        <v>1</v>
      </c>
      <c r="W46" s="99">
        <v>-2</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2</v>
      </c>
      <c r="F47" s="64">
        <f t="shared" si="13"/>
        <v>-2</v>
      </c>
      <c r="G47" s="65">
        <f t="shared" si="0"/>
        <v>-0.5</v>
      </c>
      <c r="H47" s="66">
        <v>0</v>
      </c>
      <c r="I47" s="67">
        <v>0</v>
      </c>
      <c r="J47" s="66">
        <v>0</v>
      </c>
      <c r="K47" s="67">
        <v>0</v>
      </c>
      <c r="L47" s="66">
        <v>2</v>
      </c>
      <c r="M47" s="67">
        <v>-2</v>
      </c>
      <c r="N47" s="68">
        <v>0</v>
      </c>
      <c r="O47" s="64">
        <v>0</v>
      </c>
      <c r="P47" s="65" t="str">
        <f t="shared" si="2"/>
        <v>-----</v>
      </c>
      <c r="Q47" s="63">
        <f t="shared" ref="Q47:R51" si="14">SUM(T47,V47)</f>
        <v>3</v>
      </c>
      <c r="R47" s="64">
        <f t="shared" si="14"/>
        <v>0</v>
      </c>
      <c r="S47" s="65">
        <f t="shared" si="4"/>
        <v>0</v>
      </c>
      <c r="T47" s="69">
        <v>0</v>
      </c>
      <c r="U47" s="70">
        <v>0</v>
      </c>
      <c r="V47" s="69">
        <v>3</v>
      </c>
      <c r="W47" s="70">
        <v>0</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5</v>
      </c>
      <c r="F48" s="64">
        <f t="shared" si="13"/>
        <v>-1</v>
      </c>
      <c r="G48" s="65">
        <f t="shared" si="0"/>
        <v>-0.16666666666666666</v>
      </c>
      <c r="H48" s="66">
        <v>0</v>
      </c>
      <c r="I48" s="67">
        <v>0</v>
      </c>
      <c r="J48" s="66">
        <v>0</v>
      </c>
      <c r="K48" s="67">
        <v>-1</v>
      </c>
      <c r="L48" s="66">
        <v>5</v>
      </c>
      <c r="M48" s="67">
        <v>0</v>
      </c>
      <c r="N48" s="68">
        <v>0</v>
      </c>
      <c r="O48" s="64">
        <v>0</v>
      </c>
      <c r="P48" s="65" t="str">
        <f t="shared" si="2"/>
        <v>-----</v>
      </c>
      <c r="Q48" s="63">
        <f t="shared" si="14"/>
        <v>3</v>
      </c>
      <c r="R48" s="64">
        <f t="shared" si="14"/>
        <v>-4</v>
      </c>
      <c r="S48" s="65">
        <f t="shared" si="4"/>
        <v>-0.5714285714285714</v>
      </c>
      <c r="T48" s="69">
        <v>0</v>
      </c>
      <c r="U48" s="70">
        <v>-1</v>
      </c>
      <c r="V48" s="69">
        <v>3</v>
      </c>
      <c r="W48" s="70">
        <v>-3</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7</v>
      </c>
      <c r="F49" s="64">
        <f>SUM(I49,K49,M49)</f>
        <v>0</v>
      </c>
      <c r="G49" s="65">
        <f>IF(E49-F49&gt;0,F49/(E49-F49),"-----")</f>
        <v>0</v>
      </c>
      <c r="H49" s="66">
        <v>0</v>
      </c>
      <c r="I49" s="67">
        <v>-1</v>
      </c>
      <c r="J49" s="66">
        <v>1</v>
      </c>
      <c r="K49" s="67">
        <v>0</v>
      </c>
      <c r="L49" s="66">
        <v>6</v>
      </c>
      <c r="M49" s="67">
        <v>1</v>
      </c>
      <c r="N49" s="68">
        <v>0</v>
      </c>
      <c r="O49" s="64">
        <v>-1</v>
      </c>
      <c r="P49" s="65">
        <f>IF(N49-O49&gt;0,O49/(N49-O49),"-----")</f>
        <v>-1</v>
      </c>
      <c r="Q49" s="63">
        <f>SUM(T49,V49)</f>
        <v>5</v>
      </c>
      <c r="R49" s="64">
        <f>SUM(U49,W49)</f>
        <v>3</v>
      </c>
      <c r="S49" s="65">
        <f>IF(Q49-R49&gt;0,R49/(Q49-R49),"-----")</f>
        <v>1.5</v>
      </c>
      <c r="T49" s="69">
        <v>1</v>
      </c>
      <c r="U49" s="70">
        <v>1</v>
      </c>
      <c r="V49" s="69">
        <v>4</v>
      </c>
      <c r="W49" s="70">
        <v>2</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7</v>
      </c>
      <c r="F50" s="64">
        <f>SUM(I50,K50,M50)</f>
        <v>1</v>
      </c>
      <c r="G50" s="65">
        <f>IF(E50-F50&gt;0,F50/(E50-F50),"-----")</f>
        <v>0.16666666666666666</v>
      </c>
      <c r="H50" s="66">
        <v>0</v>
      </c>
      <c r="I50" s="67">
        <v>0</v>
      </c>
      <c r="J50" s="66">
        <v>0</v>
      </c>
      <c r="K50" s="67">
        <v>0</v>
      </c>
      <c r="L50" s="66">
        <v>7</v>
      </c>
      <c r="M50" s="67">
        <v>1</v>
      </c>
      <c r="N50" s="68">
        <v>0</v>
      </c>
      <c r="O50" s="64">
        <v>0</v>
      </c>
      <c r="P50" s="65" t="str">
        <f>IF(N50-O50&gt;0,O50/(N50-O50),"-----")</f>
        <v>-----</v>
      </c>
      <c r="Q50" s="63">
        <f>SUM(T50,V50)</f>
        <v>7</v>
      </c>
      <c r="R50" s="64">
        <f>SUM(U50,W50)</f>
        <v>1</v>
      </c>
      <c r="S50" s="65">
        <f>IF(Q50-R50&gt;0,R50/(Q50-R50),"-----")</f>
        <v>0.16666666666666666</v>
      </c>
      <c r="T50" s="69">
        <v>0</v>
      </c>
      <c r="U50" s="70">
        <v>0</v>
      </c>
      <c r="V50" s="69">
        <v>7</v>
      </c>
      <c r="W50" s="70">
        <v>1</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12</v>
      </c>
      <c r="F51" s="64">
        <f t="shared" si="13"/>
        <v>2</v>
      </c>
      <c r="G51" s="65">
        <f t="shared" si="0"/>
        <v>0.2</v>
      </c>
      <c r="H51" s="66">
        <v>1</v>
      </c>
      <c r="I51" s="67">
        <v>1</v>
      </c>
      <c r="J51" s="66">
        <v>1</v>
      </c>
      <c r="K51" s="67">
        <v>0</v>
      </c>
      <c r="L51" s="66">
        <v>10</v>
      </c>
      <c r="M51" s="67">
        <v>1</v>
      </c>
      <c r="N51" s="68">
        <v>1</v>
      </c>
      <c r="O51" s="64">
        <v>1</v>
      </c>
      <c r="P51" s="65" t="str">
        <f t="shared" si="2"/>
        <v>-----</v>
      </c>
      <c r="Q51" s="63">
        <f t="shared" si="14"/>
        <v>7</v>
      </c>
      <c r="R51" s="64">
        <f t="shared" si="14"/>
        <v>2</v>
      </c>
      <c r="S51" s="65">
        <f t="shared" si="4"/>
        <v>0.4</v>
      </c>
      <c r="T51" s="69">
        <v>1</v>
      </c>
      <c r="U51" s="70">
        <v>0</v>
      </c>
      <c r="V51" s="69">
        <v>6</v>
      </c>
      <c r="W51" s="70">
        <v>2</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72" t="s">
        <v>73</v>
      </c>
      <c r="E52" s="73">
        <f>SUM(H52,J52,L52)</f>
        <v>4</v>
      </c>
      <c r="F52" s="74">
        <f>SUM(I52,K52,M52)</f>
        <v>-3</v>
      </c>
      <c r="G52" s="75">
        <f>IF(E52-F52&gt;0,F52/(E52-F52),"-----")</f>
        <v>-0.42857142857142855</v>
      </c>
      <c r="H52" s="76">
        <v>0</v>
      </c>
      <c r="I52" s="77">
        <v>0</v>
      </c>
      <c r="J52" s="76">
        <v>0</v>
      </c>
      <c r="K52" s="77">
        <v>0</v>
      </c>
      <c r="L52" s="76">
        <v>4</v>
      </c>
      <c r="M52" s="77">
        <v>-3</v>
      </c>
      <c r="N52" s="78">
        <v>0</v>
      </c>
      <c r="O52" s="74">
        <v>0</v>
      </c>
      <c r="P52" s="75" t="str">
        <f>IF(N52-O52&gt;0,O52/(N52-O52),"-----")</f>
        <v>-----</v>
      </c>
      <c r="Q52" s="73">
        <f>SUM(T52,V52)</f>
        <v>4</v>
      </c>
      <c r="R52" s="74">
        <f>SUM(U52,W52)</f>
        <v>-5</v>
      </c>
      <c r="S52" s="75">
        <f>IF(Q52-R52&gt;0,R52/(Q52-R52),"-----")</f>
        <v>-0.55555555555555558</v>
      </c>
      <c r="T52" s="79">
        <v>0</v>
      </c>
      <c r="U52" s="80">
        <v>0</v>
      </c>
      <c r="V52" s="79">
        <v>4</v>
      </c>
      <c r="W52" s="80">
        <v>-5</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146</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75</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98</v>
      </c>
      <c r="F55" s="110">
        <f>SUM(F56:F57,F65,F70,F73,F74,F77,F78,F79,F80,F88,F91)</f>
        <v>-4</v>
      </c>
      <c r="G55" s="111">
        <f>IF(E55-F55&gt;0,F55/(E55-F55),"-----")</f>
        <v>-3.9215686274509803E-2</v>
      </c>
      <c r="H55" s="112">
        <f t="shared" ref="H55:O55" si="15">SUM(H56:H57,H65,H70,H73,H74,H77,H78,H79,H80,H88,H91)</f>
        <v>2</v>
      </c>
      <c r="I55" s="113">
        <f t="shared" si="15"/>
        <v>0</v>
      </c>
      <c r="J55" s="112">
        <f t="shared" si="15"/>
        <v>4</v>
      </c>
      <c r="K55" s="113">
        <f t="shared" si="15"/>
        <v>-1</v>
      </c>
      <c r="L55" s="112">
        <f t="shared" si="15"/>
        <v>92</v>
      </c>
      <c r="M55" s="113">
        <f t="shared" si="15"/>
        <v>-3</v>
      </c>
      <c r="N55" s="43">
        <f t="shared" si="15"/>
        <v>1</v>
      </c>
      <c r="O55" s="39">
        <f t="shared" si="15"/>
        <v>-1</v>
      </c>
      <c r="P55" s="111">
        <f>IF(N55-O55&gt;0,O55/(N55-O55),"-----")</f>
        <v>-0.5</v>
      </c>
      <c r="Q55" s="48">
        <f>SUM(Q56:Q57,Q65,Q70,Q73,Q74,Q77,Q78,Q79,Q80,Q88,Q91)</f>
        <v>58</v>
      </c>
      <c r="R55" s="114">
        <f>SUM(R56:R57,R65,R70,R73,R74,R77,R78,R79,R80,R88,R91)</f>
        <v>-9</v>
      </c>
      <c r="S55" s="111">
        <f>IF(Q55-R55&gt;0,R55/(Q55-R55),"-----")</f>
        <v>-0.13432835820895522</v>
      </c>
      <c r="T55" s="112">
        <f>SUM(T56:T57,T65,T70,T73,T74,T77,T78,T79,T80,T88,T91)</f>
        <v>2</v>
      </c>
      <c r="U55" s="113">
        <f>SUM(U56:U57,U65,U70,U73,U74,U77,U78,U79,U80,U88,U91)</f>
        <v>-3</v>
      </c>
      <c r="V55" s="112">
        <f>SUM(V56:V57,V65,V70,V73,V74,V77,V78,V79,V80,V88,V91)</f>
        <v>56</v>
      </c>
      <c r="W55" s="113">
        <f>SUM(W56:W57,W65,W70,W73,W74,W77,W78,W79,W80,W88,W91)</f>
        <v>-6</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5"/>
      <c r="E56" s="63">
        <f>SUM(H56,J56,L56)</f>
        <v>0</v>
      </c>
      <c r="F56" s="64">
        <f>SUM(I56,K56,M56)</f>
        <v>0</v>
      </c>
      <c r="G56" s="111" t="str">
        <f t="shared" si="0"/>
        <v>-----</v>
      </c>
      <c r="H56" s="41">
        <v>0</v>
      </c>
      <c r="I56" s="42">
        <v>0</v>
      </c>
      <c r="J56" s="41">
        <v>0</v>
      </c>
      <c r="K56" s="42">
        <v>0</v>
      </c>
      <c r="L56" s="41">
        <v>0</v>
      </c>
      <c r="M56" s="42">
        <v>0</v>
      </c>
      <c r="N56" s="43">
        <v>0</v>
      </c>
      <c r="O56" s="39">
        <v>0</v>
      </c>
      <c r="P56" s="111" t="str">
        <f t="shared" si="2"/>
        <v>-----</v>
      </c>
      <c r="Q56" s="38">
        <f>SUM(T56,V56)</f>
        <v>0</v>
      </c>
      <c r="R56" s="39">
        <f>SUM(U56,W56)</f>
        <v>0</v>
      </c>
      <c r="S56" s="111" t="str">
        <f t="shared" si="4"/>
        <v>-----</v>
      </c>
      <c r="T56" s="112">
        <v>0</v>
      </c>
      <c r="U56" s="113">
        <v>0</v>
      </c>
      <c r="V56" s="112">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6"/>
      <c r="D57" s="117" t="s">
        <v>20</v>
      </c>
      <c r="E57" s="38">
        <f>SUM(E58:E64)</f>
        <v>34</v>
      </c>
      <c r="F57" s="110">
        <f>SUM(F58:F64)</f>
        <v>-10</v>
      </c>
      <c r="G57" s="111">
        <f t="shared" si="0"/>
        <v>-0.22727272727272727</v>
      </c>
      <c r="H57" s="41">
        <f t="shared" ref="H57:O57" si="16">SUM(H58:H64)</f>
        <v>1</v>
      </c>
      <c r="I57" s="42">
        <f t="shared" si="16"/>
        <v>1</v>
      </c>
      <c r="J57" s="41">
        <f t="shared" si="16"/>
        <v>0</v>
      </c>
      <c r="K57" s="42">
        <f t="shared" si="16"/>
        <v>-2</v>
      </c>
      <c r="L57" s="41">
        <f t="shared" si="16"/>
        <v>33</v>
      </c>
      <c r="M57" s="42">
        <f t="shared" si="16"/>
        <v>-9</v>
      </c>
      <c r="N57" s="43">
        <f t="shared" si="16"/>
        <v>1</v>
      </c>
      <c r="O57" s="39">
        <f t="shared" si="16"/>
        <v>1</v>
      </c>
      <c r="P57" s="111" t="str">
        <f t="shared" si="2"/>
        <v>-----</v>
      </c>
      <c r="Q57" s="36">
        <f>SUM(Q58:Q64)</f>
        <v>22</v>
      </c>
      <c r="R57" s="118">
        <f>SUM(R58:R64)</f>
        <v>-3</v>
      </c>
      <c r="S57" s="111">
        <f t="shared" si="4"/>
        <v>-0.12</v>
      </c>
      <c r="T57" s="41">
        <f>SUM(T58:T64)</f>
        <v>0</v>
      </c>
      <c r="U57" s="42">
        <f>SUM(U58:U64)</f>
        <v>-2</v>
      </c>
      <c r="V57" s="41">
        <f>SUM(V58:V64)</f>
        <v>22</v>
      </c>
      <c r="W57" s="42">
        <f>SUM(W58:W64)</f>
        <v>-1</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9" t="s">
        <v>77</v>
      </c>
      <c r="E58" s="54">
        <f t="shared" ref="E58:F64" si="17">SUM(H58,J58,L58)</f>
        <v>2</v>
      </c>
      <c r="F58" s="55">
        <f t="shared" si="17"/>
        <v>-1</v>
      </c>
      <c r="G58" s="84">
        <f t="shared" si="0"/>
        <v>-0.33333333333333331</v>
      </c>
      <c r="H58" s="85">
        <v>0</v>
      </c>
      <c r="I58" s="86">
        <v>0</v>
      </c>
      <c r="J58" s="85">
        <v>0</v>
      </c>
      <c r="K58" s="86">
        <v>-1</v>
      </c>
      <c r="L58" s="85">
        <v>2</v>
      </c>
      <c r="M58" s="86">
        <v>0</v>
      </c>
      <c r="N58" s="87">
        <v>0</v>
      </c>
      <c r="O58" s="88">
        <v>0</v>
      </c>
      <c r="P58" s="84" t="str">
        <f t="shared" si="2"/>
        <v>-----</v>
      </c>
      <c r="Q58" s="54">
        <f t="shared" ref="Q58:R64" si="18">SUM(T58,V58)</f>
        <v>3</v>
      </c>
      <c r="R58" s="55">
        <f t="shared" si="18"/>
        <v>1</v>
      </c>
      <c r="S58" s="84">
        <f t="shared" si="4"/>
        <v>0.5</v>
      </c>
      <c r="T58" s="89">
        <v>0</v>
      </c>
      <c r="U58" s="90">
        <v>-1</v>
      </c>
      <c r="V58" s="89">
        <v>3</v>
      </c>
      <c r="W58" s="90">
        <v>2</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158</v>
      </c>
      <c r="D59" s="120" t="s">
        <v>79</v>
      </c>
      <c r="E59" s="63">
        <f t="shared" si="17"/>
        <v>7</v>
      </c>
      <c r="F59" s="64">
        <f t="shared" si="17"/>
        <v>2</v>
      </c>
      <c r="G59" s="65">
        <f t="shared" si="0"/>
        <v>0.4</v>
      </c>
      <c r="H59" s="66">
        <v>1</v>
      </c>
      <c r="I59" s="67">
        <v>1</v>
      </c>
      <c r="J59" s="66">
        <v>0</v>
      </c>
      <c r="K59" s="67">
        <v>0</v>
      </c>
      <c r="L59" s="66">
        <v>6</v>
      </c>
      <c r="M59" s="67">
        <v>1</v>
      </c>
      <c r="N59" s="68">
        <v>1</v>
      </c>
      <c r="O59" s="64">
        <v>1</v>
      </c>
      <c r="P59" s="65" t="str">
        <f t="shared" si="2"/>
        <v>-----</v>
      </c>
      <c r="Q59" s="63">
        <f t="shared" si="18"/>
        <v>3</v>
      </c>
      <c r="R59" s="64">
        <f t="shared" si="18"/>
        <v>0</v>
      </c>
      <c r="S59" s="65">
        <f t="shared" si="4"/>
        <v>0</v>
      </c>
      <c r="T59" s="69">
        <v>0</v>
      </c>
      <c r="U59" s="70">
        <v>0</v>
      </c>
      <c r="V59" s="69">
        <v>3</v>
      </c>
      <c r="W59" s="70">
        <v>0</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0" t="s">
        <v>80</v>
      </c>
      <c r="E60" s="63">
        <f t="shared" si="17"/>
        <v>9</v>
      </c>
      <c r="F60" s="64">
        <f t="shared" si="17"/>
        <v>1</v>
      </c>
      <c r="G60" s="65">
        <f t="shared" si="0"/>
        <v>0.125</v>
      </c>
      <c r="H60" s="66">
        <v>0</v>
      </c>
      <c r="I60" s="67">
        <v>0</v>
      </c>
      <c r="J60" s="66">
        <v>0</v>
      </c>
      <c r="K60" s="67">
        <v>0</v>
      </c>
      <c r="L60" s="66">
        <v>9</v>
      </c>
      <c r="M60" s="67">
        <v>1</v>
      </c>
      <c r="N60" s="68">
        <v>0</v>
      </c>
      <c r="O60" s="64">
        <v>0</v>
      </c>
      <c r="P60" s="65" t="str">
        <f t="shared" si="2"/>
        <v>-----</v>
      </c>
      <c r="Q60" s="63">
        <f t="shared" si="18"/>
        <v>6</v>
      </c>
      <c r="R60" s="64">
        <f t="shared" si="18"/>
        <v>3</v>
      </c>
      <c r="S60" s="65">
        <f t="shared" si="4"/>
        <v>1</v>
      </c>
      <c r="T60" s="69">
        <v>0</v>
      </c>
      <c r="U60" s="70">
        <v>0</v>
      </c>
      <c r="V60" s="69">
        <v>6</v>
      </c>
      <c r="W60" s="70">
        <v>3</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0" t="s">
        <v>82</v>
      </c>
      <c r="E61" s="63">
        <f t="shared" si="17"/>
        <v>1</v>
      </c>
      <c r="F61" s="64">
        <f t="shared" si="17"/>
        <v>-5</v>
      </c>
      <c r="G61" s="65">
        <f t="shared" si="0"/>
        <v>-0.83333333333333337</v>
      </c>
      <c r="H61" s="66">
        <v>0</v>
      </c>
      <c r="I61" s="67">
        <v>0</v>
      </c>
      <c r="J61" s="66">
        <v>0</v>
      </c>
      <c r="K61" s="67">
        <v>-1</v>
      </c>
      <c r="L61" s="66">
        <v>1</v>
      </c>
      <c r="M61" s="67">
        <v>-4</v>
      </c>
      <c r="N61" s="68">
        <v>0</v>
      </c>
      <c r="O61" s="64">
        <v>0</v>
      </c>
      <c r="P61" s="65" t="str">
        <f t="shared" si="2"/>
        <v>-----</v>
      </c>
      <c r="Q61" s="63">
        <f t="shared" si="18"/>
        <v>0</v>
      </c>
      <c r="R61" s="64">
        <f t="shared" si="18"/>
        <v>-5</v>
      </c>
      <c r="S61" s="65">
        <f t="shared" si="4"/>
        <v>-1</v>
      </c>
      <c r="T61" s="69">
        <v>0</v>
      </c>
      <c r="U61" s="70">
        <v>-1</v>
      </c>
      <c r="V61" s="69">
        <v>0</v>
      </c>
      <c r="W61" s="70">
        <v>-4</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0" t="s">
        <v>83</v>
      </c>
      <c r="E62" s="63">
        <f t="shared" si="17"/>
        <v>3</v>
      </c>
      <c r="F62" s="64">
        <f t="shared" si="17"/>
        <v>-6</v>
      </c>
      <c r="G62" s="65">
        <f t="shared" si="0"/>
        <v>-0.66666666666666663</v>
      </c>
      <c r="H62" s="66">
        <v>0</v>
      </c>
      <c r="I62" s="67">
        <v>0</v>
      </c>
      <c r="J62" s="66">
        <v>0</v>
      </c>
      <c r="K62" s="67">
        <v>0</v>
      </c>
      <c r="L62" s="66">
        <v>3</v>
      </c>
      <c r="M62" s="67">
        <v>-6</v>
      </c>
      <c r="N62" s="68">
        <v>0</v>
      </c>
      <c r="O62" s="64">
        <v>0</v>
      </c>
      <c r="P62" s="65" t="str">
        <f t="shared" si="2"/>
        <v>-----</v>
      </c>
      <c r="Q62" s="63">
        <f t="shared" si="18"/>
        <v>1</v>
      </c>
      <c r="R62" s="64">
        <f t="shared" si="18"/>
        <v>-2</v>
      </c>
      <c r="S62" s="65">
        <f t="shared" si="4"/>
        <v>-0.66666666666666663</v>
      </c>
      <c r="T62" s="69">
        <v>0</v>
      </c>
      <c r="U62" s="70">
        <v>0</v>
      </c>
      <c r="V62" s="69">
        <v>1</v>
      </c>
      <c r="W62" s="70">
        <v>-2</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0" t="s">
        <v>85</v>
      </c>
      <c r="E63" s="63">
        <f t="shared" si="17"/>
        <v>3</v>
      </c>
      <c r="F63" s="64">
        <f t="shared" si="17"/>
        <v>0</v>
      </c>
      <c r="G63" s="65">
        <f t="shared" si="0"/>
        <v>0</v>
      </c>
      <c r="H63" s="66">
        <v>0</v>
      </c>
      <c r="I63" s="67">
        <v>0</v>
      </c>
      <c r="J63" s="66">
        <v>0</v>
      </c>
      <c r="K63" s="67">
        <v>0</v>
      </c>
      <c r="L63" s="66">
        <v>3</v>
      </c>
      <c r="M63" s="67">
        <v>0</v>
      </c>
      <c r="N63" s="68">
        <v>0</v>
      </c>
      <c r="O63" s="64">
        <v>0</v>
      </c>
      <c r="P63" s="65" t="str">
        <f t="shared" si="2"/>
        <v>-----</v>
      </c>
      <c r="Q63" s="63">
        <f t="shared" si="18"/>
        <v>4</v>
      </c>
      <c r="R63" s="64">
        <f t="shared" si="18"/>
        <v>3</v>
      </c>
      <c r="S63" s="65">
        <f t="shared" si="4"/>
        <v>3</v>
      </c>
      <c r="T63" s="69">
        <v>0</v>
      </c>
      <c r="U63" s="70">
        <v>0</v>
      </c>
      <c r="V63" s="69">
        <v>4</v>
      </c>
      <c r="W63" s="70">
        <v>3</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1" t="s">
        <v>86</v>
      </c>
      <c r="E64" s="73">
        <f t="shared" si="17"/>
        <v>9</v>
      </c>
      <c r="F64" s="74">
        <f t="shared" si="17"/>
        <v>-1</v>
      </c>
      <c r="G64" s="75">
        <f t="shared" si="0"/>
        <v>-0.1</v>
      </c>
      <c r="H64" s="76">
        <v>0</v>
      </c>
      <c r="I64" s="77">
        <v>0</v>
      </c>
      <c r="J64" s="76">
        <v>0</v>
      </c>
      <c r="K64" s="77">
        <v>0</v>
      </c>
      <c r="L64" s="76">
        <v>9</v>
      </c>
      <c r="M64" s="77">
        <v>-1</v>
      </c>
      <c r="N64" s="78">
        <v>0</v>
      </c>
      <c r="O64" s="74">
        <v>0</v>
      </c>
      <c r="P64" s="75" t="str">
        <f t="shared" si="2"/>
        <v>-----</v>
      </c>
      <c r="Q64" s="73">
        <f t="shared" si="18"/>
        <v>5</v>
      </c>
      <c r="R64" s="74">
        <f t="shared" si="18"/>
        <v>-3</v>
      </c>
      <c r="S64" s="75">
        <f t="shared" si="4"/>
        <v>-0.375</v>
      </c>
      <c r="T64" s="79">
        <v>0</v>
      </c>
      <c r="U64" s="80">
        <v>0</v>
      </c>
      <c r="V64" s="79">
        <v>5</v>
      </c>
      <c r="W64" s="80">
        <v>-3</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6"/>
      <c r="D65" s="117" t="s">
        <v>20</v>
      </c>
      <c r="E65" s="38">
        <f>SUM(E66:E69)</f>
        <v>15</v>
      </c>
      <c r="F65" s="110">
        <f>SUM(F66:F69)</f>
        <v>0</v>
      </c>
      <c r="G65" s="111">
        <f t="shared" si="0"/>
        <v>0</v>
      </c>
      <c r="H65" s="41">
        <f t="shared" ref="H65:O65" si="19">SUM(H66:H69)</f>
        <v>1</v>
      </c>
      <c r="I65" s="42">
        <f t="shared" si="19"/>
        <v>-1</v>
      </c>
      <c r="J65" s="41">
        <f t="shared" si="19"/>
        <v>1</v>
      </c>
      <c r="K65" s="42">
        <f t="shared" si="19"/>
        <v>-1</v>
      </c>
      <c r="L65" s="41">
        <f t="shared" si="19"/>
        <v>13</v>
      </c>
      <c r="M65" s="42">
        <f t="shared" si="19"/>
        <v>2</v>
      </c>
      <c r="N65" s="43">
        <f t="shared" si="19"/>
        <v>0</v>
      </c>
      <c r="O65" s="39">
        <f t="shared" si="19"/>
        <v>-2</v>
      </c>
      <c r="P65" s="111">
        <f t="shared" si="2"/>
        <v>-1</v>
      </c>
      <c r="Q65" s="43">
        <f>SUM(Q66:Q69)</f>
        <v>8</v>
      </c>
      <c r="R65" s="110">
        <f>SUM(R66:R69)</f>
        <v>-3</v>
      </c>
      <c r="S65" s="111">
        <f t="shared" si="4"/>
        <v>-0.27272727272727271</v>
      </c>
      <c r="T65" s="41">
        <f>SUM(T66:T69)</f>
        <v>0</v>
      </c>
      <c r="U65" s="42">
        <f>SUM(U66:U69)</f>
        <v>-2</v>
      </c>
      <c r="V65" s="41">
        <f>SUM(V66:V69)</f>
        <v>8</v>
      </c>
      <c r="W65" s="42">
        <f>SUM(W66:W69)</f>
        <v>-1</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19" t="s">
        <v>88</v>
      </c>
      <c r="E66" s="54">
        <f t="shared" ref="E66:F69" si="20">SUM(H66,J66,L66)</f>
        <v>1</v>
      </c>
      <c r="F66" s="55">
        <f t="shared" si="20"/>
        <v>1</v>
      </c>
      <c r="G66" s="84" t="str">
        <f t="shared" si="0"/>
        <v>-----</v>
      </c>
      <c r="H66" s="85">
        <v>0</v>
      </c>
      <c r="I66" s="86">
        <v>0</v>
      </c>
      <c r="J66" s="85">
        <v>1</v>
      </c>
      <c r="K66" s="86">
        <v>1</v>
      </c>
      <c r="L66" s="85">
        <v>0</v>
      </c>
      <c r="M66" s="86">
        <v>0</v>
      </c>
      <c r="N66" s="87">
        <v>0</v>
      </c>
      <c r="O66" s="88">
        <v>0</v>
      </c>
      <c r="P66" s="84" t="str">
        <f t="shared" si="2"/>
        <v>-----</v>
      </c>
      <c r="Q66" s="63">
        <f t="shared" ref="Q66:R69" si="21">SUM(T66,V66)</f>
        <v>1</v>
      </c>
      <c r="R66" s="64">
        <f t="shared" si="21"/>
        <v>0</v>
      </c>
      <c r="S66" s="84">
        <f t="shared" si="4"/>
        <v>0</v>
      </c>
      <c r="T66" s="89">
        <v>0</v>
      </c>
      <c r="U66" s="90">
        <v>0</v>
      </c>
      <c r="V66" s="89">
        <v>1</v>
      </c>
      <c r="W66" s="90">
        <v>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2"/>
      <c r="B67" s="123"/>
      <c r="C67" s="11" t="s">
        <v>89</v>
      </c>
      <c r="D67" s="120" t="s">
        <v>90</v>
      </c>
      <c r="E67" s="63">
        <f t="shared" si="20"/>
        <v>9</v>
      </c>
      <c r="F67" s="64">
        <f t="shared" si="20"/>
        <v>3</v>
      </c>
      <c r="G67" s="65">
        <f t="shared" si="0"/>
        <v>0.5</v>
      </c>
      <c r="H67" s="66">
        <v>1</v>
      </c>
      <c r="I67" s="67">
        <v>0</v>
      </c>
      <c r="J67" s="66">
        <v>0</v>
      </c>
      <c r="K67" s="67">
        <v>-1</v>
      </c>
      <c r="L67" s="66">
        <v>8</v>
      </c>
      <c r="M67" s="67">
        <v>4</v>
      </c>
      <c r="N67" s="68">
        <v>0</v>
      </c>
      <c r="O67" s="64">
        <v>-1</v>
      </c>
      <c r="P67" s="65">
        <f t="shared" si="2"/>
        <v>-1</v>
      </c>
      <c r="Q67" s="63">
        <f t="shared" si="21"/>
        <v>4</v>
      </c>
      <c r="R67" s="64">
        <f t="shared" si="21"/>
        <v>0</v>
      </c>
      <c r="S67" s="65">
        <f t="shared" si="4"/>
        <v>0</v>
      </c>
      <c r="T67" s="69">
        <v>0</v>
      </c>
      <c r="U67" s="70">
        <v>-1</v>
      </c>
      <c r="V67" s="69">
        <v>4</v>
      </c>
      <c r="W67" s="70">
        <v>1</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2"/>
      <c r="B68" s="123"/>
      <c r="C68" s="11" t="s">
        <v>84</v>
      </c>
      <c r="D68" s="120" t="s">
        <v>91</v>
      </c>
      <c r="E68" s="63">
        <f t="shared" si="20"/>
        <v>1</v>
      </c>
      <c r="F68" s="64">
        <f t="shared" si="20"/>
        <v>-3</v>
      </c>
      <c r="G68" s="65">
        <f t="shared" si="0"/>
        <v>-0.75</v>
      </c>
      <c r="H68" s="66">
        <v>0</v>
      </c>
      <c r="I68" s="67">
        <v>-1</v>
      </c>
      <c r="J68" s="66">
        <v>0</v>
      </c>
      <c r="K68" s="67">
        <v>-1</v>
      </c>
      <c r="L68" s="66">
        <v>1</v>
      </c>
      <c r="M68" s="67">
        <v>-1</v>
      </c>
      <c r="N68" s="68">
        <v>0</v>
      </c>
      <c r="O68" s="64">
        <v>-1</v>
      </c>
      <c r="P68" s="65">
        <f t="shared" si="2"/>
        <v>-1</v>
      </c>
      <c r="Q68" s="63">
        <f t="shared" si="21"/>
        <v>0</v>
      </c>
      <c r="R68" s="64">
        <f t="shared" si="21"/>
        <v>-2</v>
      </c>
      <c r="S68" s="65">
        <f t="shared" si="4"/>
        <v>-1</v>
      </c>
      <c r="T68" s="69">
        <v>0</v>
      </c>
      <c r="U68" s="70">
        <v>-1</v>
      </c>
      <c r="V68" s="69">
        <v>0</v>
      </c>
      <c r="W68" s="70">
        <v>-1</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135</v>
      </c>
      <c r="B69" s="101"/>
      <c r="C69" s="102"/>
      <c r="D69" s="120" t="s">
        <v>93</v>
      </c>
      <c r="E69" s="73">
        <f t="shared" si="20"/>
        <v>4</v>
      </c>
      <c r="F69" s="74">
        <f t="shared" si="20"/>
        <v>-1</v>
      </c>
      <c r="G69" s="65">
        <f t="shared" ref="G69:G92" si="22">IF(E69-F69&gt;0,F69/(E69-F69),"-----")</f>
        <v>-0.2</v>
      </c>
      <c r="H69" s="66">
        <v>0</v>
      </c>
      <c r="I69" s="67">
        <v>0</v>
      </c>
      <c r="J69" s="66">
        <v>0</v>
      </c>
      <c r="K69" s="67">
        <v>0</v>
      </c>
      <c r="L69" s="66">
        <v>4</v>
      </c>
      <c r="M69" s="67">
        <v>-1</v>
      </c>
      <c r="N69" s="68">
        <v>0</v>
      </c>
      <c r="O69" s="64">
        <v>0</v>
      </c>
      <c r="P69" s="65" t="str">
        <f t="shared" ref="P69:P92" si="23">IF(N69-O69&gt;0,O69/(N69-O69),"-----")</f>
        <v>-----</v>
      </c>
      <c r="Q69" s="63">
        <f t="shared" si="21"/>
        <v>3</v>
      </c>
      <c r="R69" s="64">
        <f t="shared" si="21"/>
        <v>-1</v>
      </c>
      <c r="S69" s="65">
        <f t="shared" ref="S69:S92" si="24">IF(Q69-R69&gt;0,R69/(Q69-R69),"-----")</f>
        <v>-0.25</v>
      </c>
      <c r="T69" s="69">
        <v>0</v>
      </c>
      <c r="U69" s="70">
        <v>0</v>
      </c>
      <c r="V69" s="69">
        <v>3</v>
      </c>
      <c r="W69" s="70">
        <v>-1</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7" t="s">
        <v>20</v>
      </c>
      <c r="E70" s="38">
        <f>SUM(E71:E72)</f>
        <v>5</v>
      </c>
      <c r="F70" s="110">
        <f>SUM(F71:F72)</f>
        <v>2</v>
      </c>
      <c r="G70" s="111">
        <f t="shared" si="22"/>
        <v>0.66666666666666663</v>
      </c>
      <c r="H70" s="41">
        <f t="shared" ref="H70:O70" si="25">SUM(H71:H72)</f>
        <v>0</v>
      </c>
      <c r="I70" s="42">
        <f t="shared" si="25"/>
        <v>0</v>
      </c>
      <c r="J70" s="41">
        <f t="shared" si="25"/>
        <v>0</v>
      </c>
      <c r="K70" s="42">
        <f t="shared" si="25"/>
        <v>-1</v>
      </c>
      <c r="L70" s="41">
        <f t="shared" si="25"/>
        <v>5</v>
      </c>
      <c r="M70" s="42">
        <f t="shared" si="25"/>
        <v>3</v>
      </c>
      <c r="N70" s="43">
        <f t="shared" si="25"/>
        <v>0</v>
      </c>
      <c r="O70" s="39">
        <f t="shared" si="25"/>
        <v>0</v>
      </c>
      <c r="P70" s="111" t="str">
        <f t="shared" si="23"/>
        <v>-----</v>
      </c>
      <c r="Q70" s="43">
        <f>SUM(Q71:Q72)</f>
        <v>3</v>
      </c>
      <c r="R70" s="110">
        <f>SUM(R71:R72)</f>
        <v>0</v>
      </c>
      <c r="S70" s="111">
        <f t="shared" si="24"/>
        <v>0</v>
      </c>
      <c r="T70" s="41">
        <f>SUM(T71:T72)</f>
        <v>0</v>
      </c>
      <c r="U70" s="42">
        <f>SUM(U71:U72)</f>
        <v>-1</v>
      </c>
      <c r="V70" s="41">
        <f>SUM(V71:V72)</f>
        <v>3</v>
      </c>
      <c r="W70" s="42">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0" t="s">
        <v>96</v>
      </c>
      <c r="E71" s="63">
        <f t="shared" ref="E71:F73" si="26">SUM(H71,J71,L71)</f>
        <v>2</v>
      </c>
      <c r="F71" s="64">
        <f t="shared" si="26"/>
        <v>1</v>
      </c>
      <c r="G71" s="65">
        <f t="shared" si="22"/>
        <v>1</v>
      </c>
      <c r="H71" s="66">
        <v>0</v>
      </c>
      <c r="I71" s="67">
        <v>0</v>
      </c>
      <c r="J71" s="66">
        <v>0</v>
      </c>
      <c r="K71" s="67">
        <v>-1</v>
      </c>
      <c r="L71" s="66">
        <v>2</v>
      </c>
      <c r="M71" s="67">
        <v>2</v>
      </c>
      <c r="N71" s="68">
        <v>0</v>
      </c>
      <c r="O71" s="64">
        <v>0</v>
      </c>
      <c r="P71" s="65" t="str">
        <f t="shared" si="23"/>
        <v>-----</v>
      </c>
      <c r="Q71" s="63">
        <f t="shared" ref="Q71:R73" si="27">SUM(T71,V71)</f>
        <v>1</v>
      </c>
      <c r="R71" s="64">
        <f t="shared" si="27"/>
        <v>0</v>
      </c>
      <c r="S71" s="65">
        <f t="shared" si="24"/>
        <v>0</v>
      </c>
      <c r="T71" s="69">
        <v>0</v>
      </c>
      <c r="U71" s="70">
        <v>-1</v>
      </c>
      <c r="V71" s="69">
        <v>1</v>
      </c>
      <c r="W71" s="70">
        <v>1</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1" t="s">
        <v>97</v>
      </c>
      <c r="E72" s="63">
        <f t="shared" si="26"/>
        <v>3</v>
      </c>
      <c r="F72" s="64">
        <f t="shared" si="26"/>
        <v>1</v>
      </c>
      <c r="G72" s="65">
        <f t="shared" si="22"/>
        <v>0.5</v>
      </c>
      <c r="H72" s="66">
        <v>0</v>
      </c>
      <c r="I72" s="67">
        <v>0</v>
      </c>
      <c r="J72" s="66">
        <v>0</v>
      </c>
      <c r="K72" s="67">
        <v>0</v>
      </c>
      <c r="L72" s="66">
        <v>3</v>
      </c>
      <c r="M72" s="67">
        <v>1</v>
      </c>
      <c r="N72" s="68">
        <v>0</v>
      </c>
      <c r="O72" s="64">
        <v>0</v>
      </c>
      <c r="P72" s="65" t="str">
        <f t="shared" si="23"/>
        <v>-----</v>
      </c>
      <c r="Q72" s="63">
        <f t="shared" si="27"/>
        <v>2</v>
      </c>
      <c r="R72" s="64">
        <f t="shared" si="27"/>
        <v>0</v>
      </c>
      <c r="S72" s="65">
        <f t="shared" si="24"/>
        <v>0</v>
      </c>
      <c r="T72" s="69">
        <v>0</v>
      </c>
      <c r="U72" s="70">
        <v>0</v>
      </c>
      <c r="V72" s="69">
        <v>2</v>
      </c>
      <c r="W72" s="70">
        <v>0</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4" t="s">
        <v>98</v>
      </c>
      <c r="D73" s="125"/>
      <c r="E73" s="63">
        <f t="shared" si="26"/>
        <v>2</v>
      </c>
      <c r="F73" s="64">
        <f t="shared" si="26"/>
        <v>1</v>
      </c>
      <c r="G73" s="65">
        <f t="shared" si="22"/>
        <v>1</v>
      </c>
      <c r="H73" s="66">
        <v>0</v>
      </c>
      <c r="I73" s="67">
        <v>0</v>
      </c>
      <c r="J73" s="66">
        <v>1</v>
      </c>
      <c r="K73" s="67">
        <v>1</v>
      </c>
      <c r="L73" s="66">
        <v>1</v>
      </c>
      <c r="M73" s="67">
        <v>0</v>
      </c>
      <c r="N73" s="68">
        <v>0</v>
      </c>
      <c r="O73" s="64">
        <v>0</v>
      </c>
      <c r="P73" s="65" t="str">
        <f t="shared" si="23"/>
        <v>-----</v>
      </c>
      <c r="Q73" s="63">
        <f t="shared" si="27"/>
        <v>1</v>
      </c>
      <c r="R73" s="64">
        <f t="shared" si="27"/>
        <v>0</v>
      </c>
      <c r="S73" s="65">
        <f t="shared" si="24"/>
        <v>0</v>
      </c>
      <c r="T73" s="69">
        <v>1</v>
      </c>
      <c r="U73" s="70">
        <v>1</v>
      </c>
      <c r="V73" s="69">
        <v>0</v>
      </c>
      <c r="W73" s="70">
        <v>-1</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2"/>
      <c r="B74" s="123"/>
      <c r="C74" s="11" t="s">
        <v>148</v>
      </c>
      <c r="D74" s="117" t="s">
        <v>20</v>
      </c>
      <c r="E74" s="38">
        <f>SUM(E75:E76)</f>
        <v>8</v>
      </c>
      <c r="F74" s="110">
        <f>SUM(F75:F76)</f>
        <v>4</v>
      </c>
      <c r="G74" s="111">
        <f t="shared" si="22"/>
        <v>1</v>
      </c>
      <c r="H74" s="41">
        <f t="shared" ref="H74:O74" si="28">SUM(H75:H76)</f>
        <v>0</v>
      </c>
      <c r="I74" s="42">
        <f t="shared" si="28"/>
        <v>0</v>
      </c>
      <c r="J74" s="41">
        <f t="shared" si="28"/>
        <v>1</v>
      </c>
      <c r="K74" s="42">
        <f t="shared" si="28"/>
        <v>1</v>
      </c>
      <c r="L74" s="41">
        <f t="shared" si="28"/>
        <v>7</v>
      </c>
      <c r="M74" s="42">
        <f t="shared" si="28"/>
        <v>3</v>
      </c>
      <c r="N74" s="43">
        <f t="shared" si="28"/>
        <v>0</v>
      </c>
      <c r="O74" s="39">
        <f t="shared" si="28"/>
        <v>0</v>
      </c>
      <c r="P74" s="111" t="str">
        <f t="shared" si="23"/>
        <v>-----</v>
      </c>
      <c r="Q74" s="43">
        <f>SUM(Q75:Q76)</f>
        <v>3</v>
      </c>
      <c r="R74" s="110">
        <f>SUM(R75:R76)</f>
        <v>-3</v>
      </c>
      <c r="S74" s="111">
        <f t="shared" si="24"/>
        <v>-0.5</v>
      </c>
      <c r="T74" s="41">
        <f>SUM(T75:T76)</f>
        <v>0</v>
      </c>
      <c r="U74" s="42">
        <f>SUM(U75:U76)</f>
        <v>0</v>
      </c>
      <c r="V74" s="41">
        <f>SUM(V75:V76)</f>
        <v>3</v>
      </c>
      <c r="W74" s="42">
        <f>SUM(W75:W76)</f>
        <v>-3</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159</v>
      </c>
      <c r="D75" s="120" t="s">
        <v>101</v>
      </c>
      <c r="E75" s="63">
        <f t="shared" ref="E75:F78" si="29">SUM(H75,J75,L75)</f>
        <v>8</v>
      </c>
      <c r="F75" s="64">
        <f t="shared" si="29"/>
        <v>4</v>
      </c>
      <c r="G75" s="65">
        <f t="shared" si="22"/>
        <v>1</v>
      </c>
      <c r="H75" s="66">
        <v>0</v>
      </c>
      <c r="I75" s="67">
        <v>0</v>
      </c>
      <c r="J75" s="66">
        <v>1</v>
      </c>
      <c r="K75" s="67">
        <v>1</v>
      </c>
      <c r="L75" s="66">
        <v>7</v>
      </c>
      <c r="M75" s="67">
        <v>3</v>
      </c>
      <c r="N75" s="68">
        <v>0</v>
      </c>
      <c r="O75" s="64">
        <v>0</v>
      </c>
      <c r="P75" s="65" t="str">
        <f t="shared" si="23"/>
        <v>-----</v>
      </c>
      <c r="Q75" s="63">
        <f t="shared" ref="Q75:R78" si="30">SUM(T75,V75)</f>
        <v>3</v>
      </c>
      <c r="R75" s="64">
        <f t="shared" si="30"/>
        <v>-3</v>
      </c>
      <c r="S75" s="65">
        <f t="shared" si="24"/>
        <v>-0.5</v>
      </c>
      <c r="T75" s="69">
        <v>0</v>
      </c>
      <c r="U75" s="70">
        <v>0</v>
      </c>
      <c r="V75" s="69">
        <v>3</v>
      </c>
      <c r="W75" s="70">
        <v>-3</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160</v>
      </c>
      <c r="D76" s="120"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2"/>
      <c r="B77" s="101"/>
      <c r="C77" s="126" t="s">
        <v>104</v>
      </c>
      <c r="D77" s="117"/>
      <c r="E77" s="38">
        <f t="shared" si="29"/>
        <v>5</v>
      </c>
      <c r="F77" s="39">
        <f t="shared" si="29"/>
        <v>4</v>
      </c>
      <c r="G77" s="111">
        <f t="shared" si="22"/>
        <v>4</v>
      </c>
      <c r="H77" s="41">
        <v>0</v>
      </c>
      <c r="I77" s="42">
        <v>0</v>
      </c>
      <c r="J77" s="41">
        <v>0</v>
      </c>
      <c r="K77" s="42">
        <v>0</v>
      </c>
      <c r="L77" s="41">
        <v>5</v>
      </c>
      <c r="M77" s="42">
        <v>4</v>
      </c>
      <c r="N77" s="43">
        <v>0</v>
      </c>
      <c r="O77" s="39">
        <v>0</v>
      </c>
      <c r="P77" s="111" t="str">
        <f t="shared" si="23"/>
        <v>-----</v>
      </c>
      <c r="Q77" s="38">
        <f t="shared" si="30"/>
        <v>1</v>
      </c>
      <c r="R77" s="39">
        <f t="shared" si="30"/>
        <v>1</v>
      </c>
      <c r="S77" s="111" t="str">
        <f t="shared" si="24"/>
        <v>-----</v>
      </c>
      <c r="T77" s="41">
        <v>0</v>
      </c>
      <c r="U77" s="42">
        <v>0</v>
      </c>
      <c r="V77" s="41">
        <v>1</v>
      </c>
      <c r="W77" s="42">
        <v>1</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7"/>
      <c r="B78" s="101"/>
      <c r="C78" s="126" t="s">
        <v>136</v>
      </c>
      <c r="D78" s="117"/>
      <c r="E78" s="38">
        <f t="shared" si="29"/>
        <v>1</v>
      </c>
      <c r="F78" s="39">
        <f t="shared" si="29"/>
        <v>-2</v>
      </c>
      <c r="G78" s="111">
        <f t="shared" si="22"/>
        <v>-0.66666666666666663</v>
      </c>
      <c r="H78" s="41">
        <v>0</v>
      </c>
      <c r="I78" s="42">
        <v>0</v>
      </c>
      <c r="J78" s="41">
        <v>0</v>
      </c>
      <c r="K78" s="42">
        <v>0</v>
      </c>
      <c r="L78" s="41">
        <v>1</v>
      </c>
      <c r="M78" s="42">
        <v>-2</v>
      </c>
      <c r="N78" s="43">
        <v>0</v>
      </c>
      <c r="O78" s="39">
        <v>0</v>
      </c>
      <c r="P78" s="111" t="str">
        <f t="shared" si="23"/>
        <v>-----</v>
      </c>
      <c r="Q78" s="38">
        <f t="shared" si="30"/>
        <v>1</v>
      </c>
      <c r="R78" s="39">
        <f t="shared" si="30"/>
        <v>-1</v>
      </c>
      <c r="S78" s="111">
        <f t="shared" si="24"/>
        <v>-0.5</v>
      </c>
      <c r="T78" s="41">
        <v>0</v>
      </c>
      <c r="U78" s="42">
        <v>0</v>
      </c>
      <c r="V78" s="41">
        <v>1</v>
      </c>
      <c r="W78" s="42">
        <v>-1</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7"/>
      <c r="B79" s="101"/>
      <c r="C79" s="126" t="s">
        <v>106</v>
      </c>
      <c r="D79" s="117"/>
      <c r="E79" s="38">
        <f>SUM(H79,J79,L79)</f>
        <v>5</v>
      </c>
      <c r="F79" s="39">
        <f>SUM(I79,K79,M79)</f>
        <v>1</v>
      </c>
      <c r="G79" s="111">
        <f>IF(E79-F79&gt;0,F79/(E79-F79),"-----")</f>
        <v>0.25</v>
      </c>
      <c r="H79" s="41">
        <v>0</v>
      </c>
      <c r="I79" s="42">
        <v>0</v>
      </c>
      <c r="J79" s="41">
        <v>0</v>
      </c>
      <c r="K79" s="42">
        <v>0</v>
      </c>
      <c r="L79" s="41">
        <v>5</v>
      </c>
      <c r="M79" s="42">
        <v>1</v>
      </c>
      <c r="N79" s="43">
        <v>0</v>
      </c>
      <c r="O79" s="39">
        <v>0</v>
      </c>
      <c r="P79" s="111" t="str">
        <f>IF(N79-O79&gt;0,O79/(N79-O79),"-----")</f>
        <v>-----</v>
      </c>
      <c r="Q79" s="38">
        <f>SUM(T79,V79)</f>
        <v>3</v>
      </c>
      <c r="R79" s="39">
        <f>SUM(U79,W79)</f>
        <v>1</v>
      </c>
      <c r="S79" s="111">
        <f>IF(Q79-R79&gt;0,R79/(Q79-R79),"-----")</f>
        <v>0.5</v>
      </c>
      <c r="T79" s="41">
        <v>0</v>
      </c>
      <c r="U79" s="42">
        <v>0</v>
      </c>
      <c r="V79" s="41">
        <v>3</v>
      </c>
      <c r="W79" s="42">
        <v>1</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7"/>
      <c r="B80" s="101"/>
      <c r="C80" s="116"/>
      <c r="D80" s="117" t="s">
        <v>20</v>
      </c>
      <c r="E80" s="38">
        <f>SUM(E81:E87)</f>
        <v>7</v>
      </c>
      <c r="F80" s="39">
        <f>SUM(F81:F87)</f>
        <v>-6</v>
      </c>
      <c r="G80" s="111">
        <f t="shared" si="22"/>
        <v>-0.46153846153846156</v>
      </c>
      <c r="H80" s="41">
        <f t="shared" ref="H80:O80" si="31">SUM(H81:H87)</f>
        <v>0</v>
      </c>
      <c r="I80" s="42">
        <f t="shared" si="31"/>
        <v>0</v>
      </c>
      <c r="J80" s="41">
        <f t="shared" si="31"/>
        <v>0</v>
      </c>
      <c r="K80" s="42">
        <f t="shared" si="31"/>
        <v>0</v>
      </c>
      <c r="L80" s="112">
        <f t="shared" si="31"/>
        <v>7</v>
      </c>
      <c r="M80" s="42">
        <f t="shared" si="31"/>
        <v>-6</v>
      </c>
      <c r="N80" s="43">
        <f t="shared" si="31"/>
        <v>0</v>
      </c>
      <c r="O80" s="39">
        <f t="shared" si="31"/>
        <v>0</v>
      </c>
      <c r="P80" s="111" t="str">
        <f t="shared" si="23"/>
        <v>-----</v>
      </c>
      <c r="Q80" s="43">
        <f>SUM(Q81:Q87)</f>
        <v>5</v>
      </c>
      <c r="R80" s="39">
        <f>SUM(R81:R87)</f>
        <v>-4</v>
      </c>
      <c r="S80" s="111">
        <f t="shared" si="24"/>
        <v>-0.44444444444444442</v>
      </c>
      <c r="T80" s="112">
        <f>SUM(T81:T87)</f>
        <v>0</v>
      </c>
      <c r="U80" s="113">
        <f>SUM(U81:U87)</f>
        <v>0</v>
      </c>
      <c r="V80" s="112">
        <f>SUM(V81:V87)</f>
        <v>5</v>
      </c>
      <c r="W80" s="113">
        <f>SUM(W81:W87)</f>
        <v>-4</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0" t="s">
        <v>107</v>
      </c>
      <c r="E81" s="63">
        <f t="shared" ref="E81:F86" si="32">SUM(H81,J81,L81)</f>
        <v>1</v>
      </c>
      <c r="F81" s="64">
        <f t="shared" si="32"/>
        <v>-2</v>
      </c>
      <c r="G81" s="65">
        <f t="shared" si="22"/>
        <v>-0.66666666666666663</v>
      </c>
      <c r="H81" s="66">
        <v>0</v>
      </c>
      <c r="I81" s="67">
        <v>0</v>
      </c>
      <c r="J81" s="66">
        <v>0</v>
      </c>
      <c r="K81" s="67">
        <v>0</v>
      </c>
      <c r="L81" s="66">
        <v>1</v>
      </c>
      <c r="M81" s="67">
        <v>-2</v>
      </c>
      <c r="N81" s="68">
        <v>0</v>
      </c>
      <c r="O81" s="64">
        <v>0</v>
      </c>
      <c r="P81" s="65" t="str">
        <f t="shared" si="23"/>
        <v>-----</v>
      </c>
      <c r="Q81" s="63">
        <f t="shared" ref="Q81:R86" si="33">SUM(T81,V81)</f>
        <v>1</v>
      </c>
      <c r="R81" s="64">
        <f t="shared" si="33"/>
        <v>-1</v>
      </c>
      <c r="S81" s="65">
        <f t="shared" si="24"/>
        <v>-0.5</v>
      </c>
      <c r="T81" s="69">
        <v>0</v>
      </c>
      <c r="U81" s="70">
        <v>0</v>
      </c>
      <c r="V81" s="69">
        <v>1</v>
      </c>
      <c r="W81" s="70">
        <v>-1</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2"/>
      <c r="B82" s="123"/>
      <c r="C82" s="51" t="s">
        <v>108</v>
      </c>
      <c r="D82" s="120" t="s">
        <v>109</v>
      </c>
      <c r="E82" s="63">
        <f t="shared" si="32"/>
        <v>1</v>
      </c>
      <c r="F82" s="64">
        <f t="shared" si="32"/>
        <v>1</v>
      </c>
      <c r="G82" s="65" t="str">
        <f t="shared" si="22"/>
        <v>-----</v>
      </c>
      <c r="H82" s="66">
        <v>0</v>
      </c>
      <c r="I82" s="67">
        <v>0</v>
      </c>
      <c r="J82" s="66">
        <v>0</v>
      </c>
      <c r="K82" s="67">
        <v>0</v>
      </c>
      <c r="L82" s="66">
        <v>1</v>
      </c>
      <c r="M82" s="67">
        <v>1</v>
      </c>
      <c r="N82" s="68">
        <v>0</v>
      </c>
      <c r="O82" s="64">
        <v>0</v>
      </c>
      <c r="P82" s="65" t="str">
        <f t="shared" si="23"/>
        <v>-----</v>
      </c>
      <c r="Q82" s="63">
        <f t="shared" si="33"/>
        <v>1</v>
      </c>
      <c r="R82" s="64">
        <f t="shared" si="33"/>
        <v>1</v>
      </c>
      <c r="S82" s="65" t="str">
        <f t="shared" si="24"/>
        <v>-----</v>
      </c>
      <c r="T82" s="69">
        <v>0</v>
      </c>
      <c r="U82" s="70">
        <v>0</v>
      </c>
      <c r="V82" s="69">
        <v>1</v>
      </c>
      <c r="W82" s="70">
        <v>1</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7"/>
      <c r="B83" s="101"/>
      <c r="C83" s="51"/>
      <c r="D83" s="120" t="s">
        <v>110</v>
      </c>
      <c r="E83" s="63">
        <f t="shared" si="32"/>
        <v>1</v>
      </c>
      <c r="F83" s="64">
        <f t="shared" si="32"/>
        <v>-1</v>
      </c>
      <c r="G83" s="65">
        <f t="shared" si="22"/>
        <v>-0.5</v>
      </c>
      <c r="H83" s="66">
        <v>0</v>
      </c>
      <c r="I83" s="67">
        <v>0</v>
      </c>
      <c r="J83" s="66">
        <v>0</v>
      </c>
      <c r="K83" s="67">
        <v>0</v>
      </c>
      <c r="L83" s="66">
        <v>1</v>
      </c>
      <c r="M83" s="67">
        <v>-1</v>
      </c>
      <c r="N83" s="68">
        <v>0</v>
      </c>
      <c r="O83" s="64">
        <v>0</v>
      </c>
      <c r="P83" s="65" t="str">
        <f t="shared" si="23"/>
        <v>-----</v>
      </c>
      <c r="Q83" s="63">
        <f t="shared" si="33"/>
        <v>1</v>
      </c>
      <c r="R83" s="64">
        <f t="shared" si="33"/>
        <v>0</v>
      </c>
      <c r="S83" s="65">
        <f t="shared" si="24"/>
        <v>0</v>
      </c>
      <c r="T83" s="69">
        <v>0</v>
      </c>
      <c r="U83" s="70">
        <v>0</v>
      </c>
      <c r="V83" s="69">
        <v>1</v>
      </c>
      <c r="W83" s="70">
        <v>0</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7"/>
      <c r="B84" s="101"/>
      <c r="C84" s="51" t="s">
        <v>111</v>
      </c>
      <c r="D84" s="120" t="s">
        <v>112</v>
      </c>
      <c r="E84" s="63">
        <f t="shared" si="32"/>
        <v>3</v>
      </c>
      <c r="F84" s="64">
        <f t="shared" si="32"/>
        <v>0</v>
      </c>
      <c r="G84" s="65">
        <f t="shared" si="22"/>
        <v>0</v>
      </c>
      <c r="H84" s="66">
        <v>0</v>
      </c>
      <c r="I84" s="67">
        <v>0</v>
      </c>
      <c r="J84" s="66">
        <v>0</v>
      </c>
      <c r="K84" s="67">
        <v>0</v>
      </c>
      <c r="L84" s="66">
        <v>3</v>
      </c>
      <c r="M84" s="67">
        <v>0</v>
      </c>
      <c r="N84" s="68">
        <v>0</v>
      </c>
      <c r="O84" s="64">
        <v>0</v>
      </c>
      <c r="P84" s="65" t="str">
        <f t="shared" si="23"/>
        <v>-----</v>
      </c>
      <c r="Q84" s="63">
        <f t="shared" si="33"/>
        <v>1</v>
      </c>
      <c r="R84" s="64">
        <f t="shared" si="33"/>
        <v>-3</v>
      </c>
      <c r="S84" s="65">
        <f t="shared" si="24"/>
        <v>-0.75</v>
      </c>
      <c r="T84" s="69">
        <v>0</v>
      </c>
      <c r="U84" s="70">
        <v>0</v>
      </c>
      <c r="V84" s="69">
        <v>1</v>
      </c>
      <c r="W84" s="70">
        <v>-3</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7"/>
      <c r="B85" s="101"/>
      <c r="C85" s="82"/>
      <c r="D85" s="120" t="s">
        <v>113</v>
      </c>
      <c r="E85" s="63">
        <f t="shared" si="32"/>
        <v>0</v>
      </c>
      <c r="F85" s="64">
        <f t="shared" si="32"/>
        <v>0</v>
      </c>
      <c r="G85" s="65" t="str">
        <f t="shared" si="22"/>
        <v>-----</v>
      </c>
      <c r="H85" s="66">
        <v>0</v>
      </c>
      <c r="I85" s="67">
        <v>0</v>
      </c>
      <c r="J85" s="66">
        <v>0</v>
      </c>
      <c r="K85" s="67">
        <v>0</v>
      </c>
      <c r="L85" s="66">
        <v>0</v>
      </c>
      <c r="M85" s="67">
        <v>0</v>
      </c>
      <c r="N85" s="68">
        <v>0</v>
      </c>
      <c r="O85" s="64">
        <v>0</v>
      </c>
      <c r="P85" s="65" t="str">
        <f t="shared" si="23"/>
        <v>-----</v>
      </c>
      <c r="Q85" s="63">
        <f t="shared" si="33"/>
        <v>0</v>
      </c>
      <c r="R85" s="64">
        <f t="shared" si="33"/>
        <v>0</v>
      </c>
      <c r="S85" s="65" t="str">
        <f t="shared" si="24"/>
        <v>-----</v>
      </c>
      <c r="T85" s="69">
        <v>0</v>
      </c>
      <c r="U85" s="70">
        <v>0</v>
      </c>
      <c r="V85" s="69">
        <v>0</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7"/>
      <c r="B86" s="101"/>
      <c r="C86" s="51" t="s">
        <v>84</v>
      </c>
      <c r="D86" s="120" t="s">
        <v>114</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7"/>
      <c r="B87" s="101"/>
      <c r="C87" s="128"/>
      <c r="D87" s="120" t="s">
        <v>115</v>
      </c>
      <c r="E87" s="63">
        <f>SUM(H87,J87,L87)</f>
        <v>1</v>
      </c>
      <c r="F87" s="64">
        <f>SUM(I87,K87,M87)</f>
        <v>-4</v>
      </c>
      <c r="G87" s="65">
        <f>IF(E87-F87&gt;0,F87/(E87-F87),"-----")</f>
        <v>-0.8</v>
      </c>
      <c r="H87" s="66">
        <v>0</v>
      </c>
      <c r="I87" s="67">
        <v>0</v>
      </c>
      <c r="J87" s="66">
        <v>0</v>
      </c>
      <c r="K87" s="67">
        <v>0</v>
      </c>
      <c r="L87" s="66">
        <v>1</v>
      </c>
      <c r="M87" s="67">
        <v>-4</v>
      </c>
      <c r="N87" s="68">
        <v>0</v>
      </c>
      <c r="O87" s="64">
        <v>0</v>
      </c>
      <c r="P87" s="65" t="str">
        <f>IF(N87-O87&gt;0,O87/(N87-O87),"-----")</f>
        <v>-----</v>
      </c>
      <c r="Q87" s="63">
        <f>SUM(T87,V87)</f>
        <v>1</v>
      </c>
      <c r="R87" s="64">
        <f>SUM(U87,W87)</f>
        <v>-1</v>
      </c>
      <c r="S87" s="65">
        <f>IF(Q87-R87&gt;0,R87/(Q87-R87),"-----")</f>
        <v>-0.5</v>
      </c>
      <c r="T87" s="69">
        <v>0</v>
      </c>
      <c r="U87" s="70">
        <v>0</v>
      </c>
      <c r="V87" s="69">
        <v>1</v>
      </c>
      <c r="W87" s="70">
        <v>-1</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7"/>
      <c r="B88" s="101"/>
      <c r="C88" s="51" t="s">
        <v>116</v>
      </c>
      <c r="D88" s="117" t="s">
        <v>20</v>
      </c>
      <c r="E88" s="38">
        <f>SUM(E89:E90)</f>
        <v>12</v>
      </c>
      <c r="F88" s="110">
        <f>SUM(F89:F90)</f>
        <v>5</v>
      </c>
      <c r="G88" s="111">
        <f t="shared" si="22"/>
        <v>0.7142857142857143</v>
      </c>
      <c r="H88" s="41">
        <f t="shared" ref="H88:O88" si="34">SUM(H89:H90)</f>
        <v>0</v>
      </c>
      <c r="I88" s="42">
        <f t="shared" si="34"/>
        <v>0</v>
      </c>
      <c r="J88" s="41">
        <f t="shared" si="34"/>
        <v>1</v>
      </c>
      <c r="K88" s="42">
        <f t="shared" si="34"/>
        <v>1</v>
      </c>
      <c r="L88" s="41">
        <f t="shared" si="34"/>
        <v>11</v>
      </c>
      <c r="M88" s="42">
        <f t="shared" si="34"/>
        <v>4</v>
      </c>
      <c r="N88" s="43">
        <f t="shared" si="34"/>
        <v>0</v>
      </c>
      <c r="O88" s="39">
        <f t="shared" si="34"/>
        <v>0</v>
      </c>
      <c r="P88" s="111" t="str">
        <f t="shared" si="23"/>
        <v>-----</v>
      </c>
      <c r="Q88" s="43">
        <f>SUM(Q89:Q90)</f>
        <v>9</v>
      </c>
      <c r="R88" s="110">
        <f>SUM(R89:R90)</f>
        <v>5</v>
      </c>
      <c r="S88" s="111">
        <f t="shared" si="24"/>
        <v>1.25</v>
      </c>
      <c r="T88" s="41">
        <f>SUM(T89:T90)</f>
        <v>1</v>
      </c>
      <c r="U88" s="42">
        <f>SUM(U89:U90)</f>
        <v>1</v>
      </c>
      <c r="V88" s="41">
        <f>SUM(V89:V90)</f>
        <v>8</v>
      </c>
      <c r="W88" s="42">
        <f>SUM(W89:W90)</f>
        <v>4</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7"/>
      <c r="B89" s="101"/>
      <c r="C89" s="51" t="s">
        <v>117</v>
      </c>
      <c r="D89" s="120" t="s">
        <v>118</v>
      </c>
      <c r="E89" s="63">
        <f>SUM(H89,J89,L89)</f>
        <v>8</v>
      </c>
      <c r="F89" s="64">
        <f>SUM(I89,K89,M89)</f>
        <v>4</v>
      </c>
      <c r="G89" s="65">
        <f t="shared" si="22"/>
        <v>1</v>
      </c>
      <c r="H89" s="66">
        <v>0</v>
      </c>
      <c r="I89" s="67">
        <v>0</v>
      </c>
      <c r="J89" s="66">
        <v>1</v>
      </c>
      <c r="K89" s="67">
        <v>1</v>
      </c>
      <c r="L89" s="66">
        <v>7</v>
      </c>
      <c r="M89" s="67">
        <v>3</v>
      </c>
      <c r="N89" s="68">
        <v>0</v>
      </c>
      <c r="O89" s="64">
        <v>0</v>
      </c>
      <c r="P89" s="65" t="str">
        <f t="shared" si="23"/>
        <v>-----</v>
      </c>
      <c r="Q89" s="63">
        <f>SUM(T89,V89)</f>
        <v>5</v>
      </c>
      <c r="R89" s="64">
        <f>SUM(U89,W89)</f>
        <v>4</v>
      </c>
      <c r="S89" s="65">
        <f t="shared" si="24"/>
        <v>4</v>
      </c>
      <c r="T89" s="69">
        <v>1</v>
      </c>
      <c r="U89" s="70">
        <v>1</v>
      </c>
      <c r="V89" s="69">
        <v>4</v>
      </c>
      <c r="W89" s="70">
        <v>3</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7"/>
      <c r="B90" s="101"/>
      <c r="C90" s="128" t="s">
        <v>84</v>
      </c>
      <c r="D90" s="120" t="s">
        <v>119</v>
      </c>
      <c r="E90" s="63">
        <f>SUM(H90,J90,L90)</f>
        <v>4</v>
      </c>
      <c r="F90" s="64">
        <f>SUM(I90,K90,M90)</f>
        <v>1</v>
      </c>
      <c r="G90" s="65">
        <f t="shared" si="22"/>
        <v>0.33333333333333331</v>
      </c>
      <c r="H90" s="66">
        <v>0</v>
      </c>
      <c r="I90" s="67">
        <v>0</v>
      </c>
      <c r="J90" s="66">
        <v>0</v>
      </c>
      <c r="K90" s="67">
        <v>0</v>
      </c>
      <c r="L90" s="66">
        <v>4</v>
      </c>
      <c r="M90" s="67">
        <v>1</v>
      </c>
      <c r="N90" s="68">
        <v>0</v>
      </c>
      <c r="O90" s="64">
        <v>0</v>
      </c>
      <c r="P90" s="65" t="str">
        <f t="shared" si="23"/>
        <v>-----</v>
      </c>
      <c r="Q90" s="63">
        <f>SUM(T90,V90)</f>
        <v>4</v>
      </c>
      <c r="R90" s="64">
        <f>SUM(U90,W90)</f>
        <v>1</v>
      </c>
      <c r="S90" s="65">
        <f t="shared" si="24"/>
        <v>0.33333333333333331</v>
      </c>
      <c r="T90" s="69">
        <v>0</v>
      </c>
      <c r="U90" s="70">
        <v>0</v>
      </c>
      <c r="V90" s="69">
        <v>4</v>
      </c>
      <c r="W90" s="70">
        <v>1</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7"/>
      <c r="B91" s="101"/>
      <c r="C91" s="129"/>
      <c r="D91" s="117" t="s">
        <v>20</v>
      </c>
      <c r="E91" s="38">
        <f>SUM(E92:E94)</f>
        <v>4</v>
      </c>
      <c r="F91" s="110">
        <f>SUM(F92:F94)</f>
        <v>-3</v>
      </c>
      <c r="G91" s="111">
        <f t="shared" si="22"/>
        <v>-0.42857142857142855</v>
      </c>
      <c r="H91" s="41">
        <f t="shared" ref="H91:O91" si="35">SUM(H92:H94)</f>
        <v>0</v>
      </c>
      <c r="I91" s="42">
        <f t="shared" si="35"/>
        <v>0</v>
      </c>
      <c r="J91" s="41">
        <f t="shared" si="35"/>
        <v>0</v>
      </c>
      <c r="K91" s="42">
        <f t="shared" si="35"/>
        <v>0</v>
      </c>
      <c r="L91" s="41">
        <f t="shared" si="35"/>
        <v>4</v>
      </c>
      <c r="M91" s="42">
        <f t="shared" si="35"/>
        <v>-3</v>
      </c>
      <c r="N91" s="43">
        <f t="shared" si="35"/>
        <v>0</v>
      </c>
      <c r="O91" s="39">
        <f t="shared" si="35"/>
        <v>0</v>
      </c>
      <c r="P91" s="111" t="str">
        <f t="shared" si="23"/>
        <v>-----</v>
      </c>
      <c r="Q91" s="43">
        <f>SUM(Q92:Q94)</f>
        <v>2</v>
      </c>
      <c r="R91" s="110">
        <f>SUM(R92:R94)</f>
        <v>-2</v>
      </c>
      <c r="S91" s="111">
        <f t="shared" si="24"/>
        <v>-0.5</v>
      </c>
      <c r="T91" s="130">
        <f>SUM(T92:T94)</f>
        <v>0</v>
      </c>
      <c r="U91" s="42">
        <f>SUM(U92:U94)</f>
        <v>0</v>
      </c>
      <c r="V91" s="130">
        <f>SUM(V92:V94)</f>
        <v>2</v>
      </c>
      <c r="W91" s="42">
        <f>SUM(W92:W94)</f>
        <v>-2</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7"/>
      <c r="B92" s="101"/>
      <c r="C92" s="51" t="s">
        <v>152</v>
      </c>
      <c r="D92" s="120" t="s">
        <v>121</v>
      </c>
      <c r="E92" s="63">
        <f t="shared" ref="E92:F94" si="36">SUM(H92,J92,L92)</f>
        <v>0</v>
      </c>
      <c r="F92" s="64">
        <f t="shared" si="36"/>
        <v>-2</v>
      </c>
      <c r="G92" s="65">
        <f t="shared" si="22"/>
        <v>-1</v>
      </c>
      <c r="H92" s="66">
        <v>0</v>
      </c>
      <c r="I92" s="67">
        <v>0</v>
      </c>
      <c r="J92" s="66">
        <v>0</v>
      </c>
      <c r="K92" s="67">
        <v>0</v>
      </c>
      <c r="L92" s="66">
        <v>0</v>
      </c>
      <c r="M92" s="67">
        <v>-2</v>
      </c>
      <c r="N92" s="68">
        <v>0</v>
      </c>
      <c r="O92" s="64">
        <v>0</v>
      </c>
      <c r="P92" s="65" t="str">
        <f t="shared" si="23"/>
        <v>-----</v>
      </c>
      <c r="Q92" s="63">
        <f t="shared" ref="Q92:R94" si="37">SUM(T92,V92)</f>
        <v>0</v>
      </c>
      <c r="R92" s="64">
        <f t="shared" si="37"/>
        <v>-1</v>
      </c>
      <c r="S92" s="65">
        <f t="shared" si="24"/>
        <v>-1</v>
      </c>
      <c r="T92" s="69">
        <v>0</v>
      </c>
      <c r="U92" s="70">
        <v>0</v>
      </c>
      <c r="V92" s="69">
        <v>0</v>
      </c>
      <c r="W92" s="70">
        <v>-1</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7"/>
      <c r="B93" s="101"/>
      <c r="C93" s="51" t="s">
        <v>161</v>
      </c>
      <c r="D93" s="120" t="s">
        <v>162</v>
      </c>
      <c r="E93" s="63">
        <f t="shared" si="36"/>
        <v>1</v>
      </c>
      <c r="F93" s="64">
        <f t="shared" si="36"/>
        <v>-1</v>
      </c>
      <c r="G93" s="65">
        <f>IF(E93-F93&gt;0,F93/(E93-F93),"-----")</f>
        <v>-0.5</v>
      </c>
      <c r="H93" s="66">
        <v>0</v>
      </c>
      <c r="I93" s="67">
        <v>0</v>
      </c>
      <c r="J93" s="66">
        <v>0</v>
      </c>
      <c r="K93" s="67">
        <v>0</v>
      </c>
      <c r="L93" s="66">
        <v>1</v>
      </c>
      <c r="M93" s="67">
        <v>-1</v>
      </c>
      <c r="N93" s="68">
        <v>0</v>
      </c>
      <c r="O93" s="64">
        <v>0</v>
      </c>
      <c r="P93" s="65" t="str">
        <f>IF(N93-O93&gt;0,O93/(N93-O93),"-----")</f>
        <v>-----</v>
      </c>
      <c r="Q93" s="63">
        <f t="shared" si="37"/>
        <v>0</v>
      </c>
      <c r="R93" s="64">
        <f t="shared" si="37"/>
        <v>-1</v>
      </c>
      <c r="S93" s="65">
        <f>IF(Q93-R93&gt;0,R93/(Q93-R93),"-----")</f>
        <v>-1</v>
      </c>
      <c r="T93" s="69">
        <v>0</v>
      </c>
      <c r="U93" s="70">
        <v>0</v>
      </c>
      <c r="V93" s="69">
        <v>0</v>
      </c>
      <c r="W93" s="70">
        <v>-1</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1"/>
      <c r="B94" s="30"/>
      <c r="C94" s="128" t="s">
        <v>132</v>
      </c>
      <c r="D94" s="121" t="s">
        <v>163</v>
      </c>
      <c r="E94" s="73">
        <f t="shared" si="36"/>
        <v>3</v>
      </c>
      <c r="F94" s="74">
        <f t="shared" si="36"/>
        <v>0</v>
      </c>
      <c r="G94" s="75">
        <f>IF(E94-F94&gt;0,F94/(E94-F94),"-----")</f>
        <v>0</v>
      </c>
      <c r="H94" s="76">
        <v>0</v>
      </c>
      <c r="I94" s="77">
        <v>0</v>
      </c>
      <c r="J94" s="76">
        <v>0</v>
      </c>
      <c r="K94" s="77">
        <v>0</v>
      </c>
      <c r="L94" s="76">
        <v>3</v>
      </c>
      <c r="M94" s="77">
        <v>0</v>
      </c>
      <c r="N94" s="78">
        <v>0</v>
      </c>
      <c r="O94" s="74">
        <v>0</v>
      </c>
      <c r="P94" s="75" t="str">
        <f>IF(N94-O94&gt;0,O94/(N94-O94),"-----")</f>
        <v>-----</v>
      </c>
      <c r="Q94" s="73">
        <f t="shared" si="37"/>
        <v>2</v>
      </c>
      <c r="R94" s="74">
        <f t="shared" si="37"/>
        <v>0</v>
      </c>
      <c r="S94" s="75">
        <f>IF(Q94-R94&gt;0,R94/(Q94-R94),"-----")</f>
        <v>0</v>
      </c>
      <c r="T94" s="79">
        <v>0</v>
      </c>
      <c r="U94" s="80">
        <v>0</v>
      </c>
      <c r="V94" s="79">
        <v>2</v>
      </c>
      <c r="W94" s="80">
        <v>0</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2">
        <f>A52</f>
        <v>0</v>
      </c>
      <c r="B95" s="13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2" t="str">
        <f>A53</f>
        <v>※　高齢者の事故とは、第１当事者または第２当事者が高齢者の事故件数と集計条件の対象当事者の死傷者数である。</v>
      </c>
      <c r="B96" s="13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2"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workbookViewId="0">
      <selection activeCell="K16" sqref="K16"/>
    </sheetView>
  </sheetViews>
  <sheetFormatPr defaultRowHeight="13.5" x14ac:dyDescent="0.15"/>
  <cols>
    <col min="1" max="3" width="2.625" style="2" customWidth="1"/>
    <col min="4" max="4" width="11.5" style="2" customWidth="1"/>
    <col min="5" max="23" width="7.75" style="2" customWidth="1"/>
    <col min="24" max="16384" width="9" style="2"/>
  </cols>
  <sheetData>
    <row r="1" spans="1:68" x14ac:dyDescent="0.15">
      <c r="A1" s="1" t="s">
        <v>164</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4383</v>
      </c>
      <c r="F5" s="32">
        <f>SUM(F6:F7,F55)</f>
        <v>-691</v>
      </c>
      <c r="G5" s="33">
        <f t="shared" ref="G5:G68" si="0">IF(E5-F5&gt;0,F5/(E5-F5),"-----")</f>
        <v>-0.13618446984627514</v>
      </c>
      <c r="H5" s="34">
        <f t="shared" ref="H5:O5" si="1">SUM(H6:H7,H55)</f>
        <v>19</v>
      </c>
      <c r="I5" s="35">
        <f t="shared" si="1"/>
        <v>2</v>
      </c>
      <c r="J5" s="34">
        <f t="shared" si="1"/>
        <v>162</v>
      </c>
      <c r="K5" s="35">
        <f t="shared" si="1"/>
        <v>-39</v>
      </c>
      <c r="L5" s="34">
        <f t="shared" si="1"/>
        <v>4202</v>
      </c>
      <c r="M5" s="35">
        <f t="shared" si="1"/>
        <v>-654</v>
      </c>
      <c r="N5" s="36">
        <f t="shared" si="1"/>
        <v>20</v>
      </c>
      <c r="O5" s="32">
        <f t="shared" si="1"/>
        <v>3</v>
      </c>
      <c r="P5" s="33">
        <f t="shared" ref="P5:P68" si="2">IF(N5-O5&gt;0,O5/(N5-O5),"-----")</f>
        <v>0.17647058823529413</v>
      </c>
      <c r="Q5" s="36">
        <f t="shared" ref="Q5:R46" si="3">SUM(T5,V5)</f>
        <v>4320</v>
      </c>
      <c r="R5" s="32">
        <f>SUM(R6:R7,R55)</f>
        <v>-690</v>
      </c>
      <c r="S5" s="33">
        <f t="shared" ref="S5:S68" si="4">IF(Q5-R5&gt;0,R5/(Q5-R5),"-----")</f>
        <v>-0.1377245508982036</v>
      </c>
      <c r="T5" s="34">
        <f>SUM(T6:T7,T55)</f>
        <v>156</v>
      </c>
      <c r="U5" s="35">
        <f>SUM(U6:U7,U55)</f>
        <v>-41</v>
      </c>
      <c r="V5" s="34">
        <f>SUM(V6:V7,V55)</f>
        <v>4164</v>
      </c>
      <c r="W5" s="35">
        <f>SUM(W6:W7,W55)</f>
        <v>-649</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0</v>
      </c>
      <c r="F6" s="39">
        <f>SUM(I6,K6,M6)</f>
        <v>-1</v>
      </c>
      <c r="G6" s="40">
        <f t="shared" si="0"/>
        <v>-1</v>
      </c>
      <c r="H6" s="41">
        <v>0</v>
      </c>
      <c r="I6" s="42">
        <v>0</v>
      </c>
      <c r="J6" s="41">
        <v>0</v>
      </c>
      <c r="K6" s="42">
        <v>0</v>
      </c>
      <c r="L6" s="41">
        <v>0</v>
      </c>
      <c r="M6" s="42">
        <v>-1</v>
      </c>
      <c r="N6" s="43">
        <v>0</v>
      </c>
      <c r="O6" s="39">
        <v>0</v>
      </c>
      <c r="P6" s="40" t="str">
        <f t="shared" si="2"/>
        <v>-----</v>
      </c>
      <c r="Q6" s="43">
        <f t="shared" si="3"/>
        <v>0</v>
      </c>
      <c r="R6" s="39">
        <f>SUM(U6,W6)</f>
        <v>-1</v>
      </c>
      <c r="S6" s="40">
        <f t="shared" si="4"/>
        <v>-1</v>
      </c>
      <c r="T6" s="41">
        <v>0</v>
      </c>
      <c r="U6" s="42">
        <v>0</v>
      </c>
      <c r="V6" s="41">
        <v>0</v>
      </c>
      <c r="W6" s="42">
        <v>-1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4051</v>
      </c>
      <c r="F7" s="39">
        <f>SUM(F8,F25)</f>
        <v>-622</v>
      </c>
      <c r="G7" s="40">
        <f t="shared" si="0"/>
        <v>-0.13310507168842287</v>
      </c>
      <c r="H7" s="46">
        <f t="shared" ref="H7:O7" si="5">SUM(H8,H25)</f>
        <v>15</v>
      </c>
      <c r="I7" s="47">
        <f t="shared" si="5"/>
        <v>1</v>
      </c>
      <c r="J7" s="46">
        <f t="shared" si="5"/>
        <v>153</v>
      </c>
      <c r="K7" s="47">
        <f t="shared" si="5"/>
        <v>-32</v>
      </c>
      <c r="L7" s="46">
        <f t="shared" si="5"/>
        <v>3883</v>
      </c>
      <c r="M7" s="47">
        <f t="shared" si="5"/>
        <v>-591</v>
      </c>
      <c r="N7" s="48">
        <f t="shared" si="5"/>
        <v>16</v>
      </c>
      <c r="O7" s="39">
        <f t="shared" si="5"/>
        <v>2</v>
      </c>
      <c r="P7" s="40">
        <f t="shared" si="2"/>
        <v>0.14285714285714285</v>
      </c>
      <c r="Q7" s="48">
        <f t="shared" si="3"/>
        <v>3991</v>
      </c>
      <c r="R7" s="39">
        <f>SUM(R8,R25)</f>
        <v>-622</v>
      </c>
      <c r="S7" s="40">
        <f t="shared" si="4"/>
        <v>-0.13483633210492088</v>
      </c>
      <c r="T7" s="46">
        <f>SUM(T8,T25)</f>
        <v>146</v>
      </c>
      <c r="U7" s="47">
        <f>SUM(U8,U25)</f>
        <v>-36</v>
      </c>
      <c r="V7" s="46">
        <f>SUM(V8,V25)</f>
        <v>3845</v>
      </c>
      <c r="W7" s="47">
        <f>SUM(W8,W25)</f>
        <v>-586</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2560</v>
      </c>
      <c r="F8" s="39">
        <f>SUM(F9,F17)</f>
        <v>-462</v>
      </c>
      <c r="G8" s="40">
        <f t="shared" si="0"/>
        <v>-0.1528788881535407</v>
      </c>
      <c r="H8" s="46">
        <f t="shared" ref="H8:O8" si="6">SUM(H9,H17)</f>
        <v>5</v>
      </c>
      <c r="I8" s="47">
        <f t="shared" si="6"/>
        <v>0</v>
      </c>
      <c r="J8" s="46">
        <f t="shared" si="6"/>
        <v>85</v>
      </c>
      <c r="K8" s="47">
        <f t="shared" si="6"/>
        <v>-18</v>
      </c>
      <c r="L8" s="46">
        <f t="shared" si="6"/>
        <v>2470</v>
      </c>
      <c r="M8" s="47">
        <f t="shared" si="6"/>
        <v>-444</v>
      </c>
      <c r="N8" s="48">
        <f t="shared" si="6"/>
        <v>6</v>
      </c>
      <c r="O8" s="39">
        <f t="shared" si="6"/>
        <v>1</v>
      </c>
      <c r="P8" s="40">
        <f t="shared" si="2"/>
        <v>0.2</v>
      </c>
      <c r="Q8" s="48">
        <f t="shared" si="3"/>
        <v>2511</v>
      </c>
      <c r="R8" s="39">
        <f>SUM(R9,R17)</f>
        <v>-452</v>
      </c>
      <c r="S8" s="40">
        <f t="shared" si="4"/>
        <v>-0.15254809314883563</v>
      </c>
      <c r="T8" s="46">
        <f>SUM(T9,T17)</f>
        <v>80</v>
      </c>
      <c r="U8" s="47">
        <f>SUM(U9,U17)</f>
        <v>-20</v>
      </c>
      <c r="V8" s="46">
        <f>SUM(V9,V17)</f>
        <v>2431</v>
      </c>
      <c r="W8" s="47">
        <f>SUM(W9,W17)</f>
        <v>-432</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701</v>
      </c>
      <c r="F9" s="39">
        <f>SUM(F10:F16)</f>
        <v>-50</v>
      </c>
      <c r="G9" s="40">
        <f t="shared" si="0"/>
        <v>-6.6577896138482029E-2</v>
      </c>
      <c r="H9" s="46">
        <f t="shared" ref="H9:O9" si="7">SUM(H10:H16)</f>
        <v>2</v>
      </c>
      <c r="I9" s="47">
        <f t="shared" si="7"/>
        <v>0</v>
      </c>
      <c r="J9" s="46">
        <f t="shared" si="7"/>
        <v>29</v>
      </c>
      <c r="K9" s="47">
        <f t="shared" si="7"/>
        <v>-5</v>
      </c>
      <c r="L9" s="46">
        <f t="shared" si="7"/>
        <v>670</v>
      </c>
      <c r="M9" s="47">
        <f t="shared" si="7"/>
        <v>-45</v>
      </c>
      <c r="N9" s="48">
        <f t="shared" si="7"/>
        <v>2</v>
      </c>
      <c r="O9" s="39">
        <f t="shared" si="7"/>
        <v>0</v>
      </c>
      <c r="P9" s="40">
        <f t="shared" si="2"/>
        <v>0</v>
      </c>
      <c r="Q9" s="48">
        <f t="shared" si="3"/>
        <v>690</v>
      </c>
      <c r="R9" s="39">
        <f>SUM(R10:R16)</f>
        <v>-49</v>
      </c>
      <c r="S9" s="40">
        <f t="shared" si="4"/>
        <v>-6.6305818673883632E-2</v>
      </c>
      <c r="T9" s="46">
        <f>SUM(T10:T16)</f>
        <v>27</v>
      </c>
      <c r="U9" s="47">
        <f>SUM(U10:U16)</f>
        <v>-7</v>
      </c>
      <c r="V9" s="46">
        <f>SUM(V10:V16)</f>
        <v>663</v>
      </c>
      <c r="W9" s="47">
        <f>SUM(W10:W16)</f>
        <v>-42</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29</v>
      </c>
      <c r="F10" s="55">
        <f t="shared" si="8"/>
        <v>6</v>
      </c>
      <c r="G10" s="56">
        <f t="shared" si="0"/>
        <v>0.2608695652173913</v>
      </c>
      <c r="H10" s="57">
        <v>0</v>
      </c>
      <c r="I10" s="58">
        <v>-1</v>
      </c>
      <c r="J10" s="57">
        <v>1</v>
      </c>
      <c r="K10" s="58">
        <v>0</v>
      </c>
      <c r="L10" s="57">
        <v>28</v>
      </c>
      <c r="M10" s="58">
        <v>7</v>
      </c>
      <c r="N10" s="59">
        <v>0</v>
      </c>
      <c r="O10" s="55">
        <v>-1</v>
      </c>
      <c r="P10" s="56">
        <f t="shared" si="2"/>
        <v>-1</v>
      </c>
      <c r="Q10" s="59">
        <f t="shared" si="3"/>
        <v>25</v>
      </c>
      <c r="R10" s="55">
        <f t="shared" si="3"/>
        <v>4</v>
      </c>
      <c r="S10" s="56">
        <f t="shared" si="4"/>
        <v>0.19047619047619047</v>
      </c>
      <c r="T10" s="60">
        <v>0</v>
      </c>
      <c r="U10" s="61">
        <v>-1</v>
      </c>
      <c r="V10" s="60">
        <v>25</v>
      </c>
      <c r="W10" s="61">
        <v>5</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142</v>
      </c>
      <c r="C11" s="11" t="s">
        <v>23</v>
      </c>
      <c r="D11" s="62" t="s">
        <v>24</v>
      </c>
      <c r="E11" s="63">
        <f t="shared" si="8"/>
        <v>38</v>
      </c>
      <c r="F11" s="64">
        <f t="shared" si="8"/>
        <v>-11</v>
      </c>
      <c r="G11" s="65">
        <f t="shared" si="0"/>
        <v>-0.22448979591836735</v>
      </c>
      <c r="H11" s="66">
        <v>0</v>
      </c>
      <c r="I11" s="67">
        <v>0</v>
      </c>
      <c r="J11" s="66">
        <v>2</v>
      </c>
      <c r="K11" s="67">
        <v>-1</v>
      </c>
      <c r="L11" s="66">
        <v>36</v>
      </c>
      <c r="M11" s="67">
        <v>-10</v>
      </c>
      <c r="N11" s="68">
        <v>0</v>
      </c>
      <c r="O11" s="64">
        <v>0</v>
      </c>
      <c r="P11" s="65" t="str">
        <f t="shared" si="2"/>
        <v>-----</v>
      </c>
      <c r="Q11" s="68">
        <f t="shared" si="3"/>
        <v>37</v>
      </c>
      <c r="R11" s="64">
        <f t="shared" si="3"/>
        <v>-13</v>
      </c>
      <c r="S11" s="65">
        <f t="shared" si="4"/>
        <v>-0.26</v>
      </c>
      <c r="T11" s="69">
        <v>2</v>
      </c>
      <c r="U11" s="70">
        <v>-1</v>
      </c>
      <c r="V11" s="69">
        <v>35</v>
      </c>
      <c r="W11" s="70">
        <v>-12</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49</v>
      </c>
      <c r="F12" s="64">
        <f t="shared" si="8"/>
        <v>0</v>
      </c>
      <c r="G12" s="65">
        <f t="shared" si="0"/>
        <v>0</v>
      </c>
      <c r="H12" s="66">
        <v>0</v>
      </c>
      <c r="I12" s="67">
        <v>0</v>
      </c>
      <c r="J12" s="66">
        <v>1</v>
      </c>
      <c r="K12" s="67">
        <v>-2</v>
      </c>
      <c r="L12" s="66">
        <v>48</v>
      </c>
      <c r="M12" s="67">
        <v>2</v>
      </c>
      <c r="N12" s="68">
        <v>0</v>
      </c>
      <c r="O12" s="64">
        <v>0</v>
      </c>
      <c r="P12" s="65" t="str">
        <f t="shared" si="2"/>
        <v>-----</v>
      </c>
      <c r="Q12" s="68">
        <f t="shared" si="3"/>
        <v>48</v>
      </c>
      <c r="R12" s="64">
        <f t="shared" si="3"/>
        <v>0</v>
      </c>
      <c r="S12" s="65">
        <f t="shared" si="4"/>
        <v>0</v>
      </c>
      <c r="T12" s="69">
        <v>1</v>
      </c>
      <c r="U12" s="70">
        <v>-2</v>
      </c>
      <c r="V12" s="69">
        <v>47</v>
      </c>
      <c r="W12" s="70">
        <v>2</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230</v>
      </c>
      <c r="F13" s="64">
        <f t="shared" si="8"/>
        <v>-47</v>
      </c>
      <c r="G13" s="65">
        <f t="shared" si="0"/>
        <v>-0.16967509025270758</v>
      </c>
      <c r="H13" s="66">
        <v>0</v>
      </c>
      <c r="I13" s="67">
        <v>0</v>
      </c>
      <c r="J13" s="66">
        <v>11</v>
      </c>
      <c r="K13" s="67">
        <v>2</v>
      </c>
      <c r="L13" s="66">
        <v>219</v>
      </c>
      <c r="M13" s="67">
        <v>-49</v>
      </c>
      <c r="N13" s="68">
        <v>0</v>
      </c>
      <c r="O13" s="64">
        <v>0</v>
      </c>
      <c r="P13" s="65" t="str">
        <f t="shared" si="2"/>
        <v>-----</v>
      </c>
      <c r="Q13" s="68">
        <f t="shared" si="3"/>
        <v>226</v>
      </c>
      <c r="R13" s="64">
        <f t="shared" si="3"/>
        <v>-51</v>
      </c>
      <c r="S13" s="65">
        <f t="shared" si="4"/>
        <v>-0.18411552346570398</v>
      </c>
      <c r="T13" s="69">
        <v>10</v>
      </c>
      <c r="U13" s="70">
        <v>1</v>
      </c>
      <c r="V13" s="69">
        <v>216</v>
      </c>
      <c r="W13" s="70">
        <v>-52</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171</v>
      </c>
      <c r="F14" s="64">
        <f t="shared" si="8"/>
        <v>28</v>
      </c>
      <c r="G14" s="65">
        <f t="shared" si="0"/>
        <v>0.19580419580419581</v>
      </c>
      <c r="H14" s="66">
        <v>2</v>
      </c>
      <c r="I14" s="67">
        <v>1</v>
      </c>
      <c r="J14" s="66">
        <v>10</v>
      </c>
      <c r="K14" s="67">
        <v>-2</v>
      </c>
      <c r="L14" s="66">
        <v>159</v>
      </c>
      <c r="M14" s="67">
        <v>29</v>
      </c>
      <c r="N14" s="68">
        <v>2</v>
      </c>
      <c r="O14" s="64">
        <v>1</v>
      </c>
      <c r="P14" s="65">
        <f t="shared" si="2"/>
        <v>1</v>
      </c>
      <c r="Q14" s="68">
        <f t="shared" si="3"/>
        <v>170</v>
      </c>
      <c r="R14" s="64">
        <f t="shared" si="3"/>
        <v>29</v>
      </c>
      <c r="S14" s="65">
        <f t="shared" si="4"/>
        <v>0.20567375886524822</v>
      </c>
      <c r="T14" s="69">
        <v>10</v>
      </c>
      <c r="U14" s="70">
        <v>-2</v>
      </c>
      <c r="V14" s="69">
        <v>160</v>
      </c>
      <c r="W14" s="70">
        <v>31</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24</v>
      </c>
      <c r="F15" s="64">
        <f t="shared" si="8"/>
        <v>-8</v>
      </c>
      <c r="G15" s="65">
        <f t="shared" si="0"/>
        <v>-0.25</v>
      </c>
      <c r="H15" s="66">
        <v>0</v>
      </c>
      <c r="I15" s="67">
        <v>0</v>
      </c>
      <c r="J15" s="66">
        <v>1</v>
      </c>
      <c r="K15" s="67">
        <v>1</v>
      </c>
      <c r="L15" s="66">
        <v>23</v>
      </c>
      <c r="M15" s="67">
        <v>-9</v>
      </c>
      <c r="N15" s="68">
        <v>0</v>
      </c>
      <c r="O15" s="64">
        <v>0</v>
      </c>
      <c r="P15" s="65" t="str">
        <f t="shared" si="2"/>
        <v>-----</v>
      </c>
      <c r="Q15" s="68">
        <f t="shared" si="3"/>
        <v>23</v>
      </c>
      <c r="R15" s="64">
        <f t="shared" si="3"/>
        <v>-7</v>
      </c>
      <c r="S15" s="65">
        <f t="shared" si="4"/>
        <v>-0.23333333333333334</v>
      </c>
      <c r="T15" s="69">
        <v>1</v>
      </c>
      <c r="U15" s="70">
        <v>1</v>
      </c>
      <c r="V15" s="69">
        <v>22</v>
      </c>
      <c r="W15" s="70">
        <v>-8</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160</v>
      </c>
      <c r="F16" s="74">
        <f t="shared" si="8"/>
        <v>-18</v>
      </c>
      <c r="G16" s="75">
        <f t="shared" si="0"/>
        <v>-0.10112359550561797</v>
      </c>
      <c r="H16" s="76">
        <v>0</v>
      </c>
      <c r="I16" s="77">
        <v>0</v>
      </c>
      <c r="J16" s="76">
        <v>3</v>
      </c>
      <c r="K16" s="77">
        <v>-3</v>
      </c>
      <c r="L16" s="76">
        <v>157</v>
      </c>
      <c r="M16" s="77">
        <v>-15</v>
      </c>
      <c r="N16" s="78">
        <v>0</v>
      </c>
      <c r="O16" s="74">
        <v>0</v>
      </c>
      <c r="P16" s="75" t="str">
        <f t="shared" si="2"/>
        <v>-----</v>
      </c>
      <c r="Q16" s="78">
        <f t="shared" si="3"/>
        <v>161</v>
      </c>
      <c r="R16" s="74">
        <f t="shared" si="3"/>
        <v>-11</v>
      </c>
      <c r="S16" s="75">
        <f t="shared" si="4"/>
        <v>-6.3953488372093026E-2</v>
      </c>
      <c r="T16" s="79">
        <v>3</v>
      </c>
      <c r="U16" s="80">
        <v>-3</v>
      </c>
      <c r="V16" s="79">
        <v>158</v>
      </c>
      <c r="W16" s="80">
        <v>-8</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1859</v>
      </c>
      <c r="F17" s="39">
        <f>SUM(F18:F24)</f>
        <v>-412</v>
      </c>
      <c r="G17" s="40">
        <f t="shared" si="0"/>
        <v>-0.18141787758696609</v>
      </c>
      <c r="H17" s="46">
        <f t="shared" ref="H17:O17" si="9">SUM(H18:H24)</f>
        <v>3</v>
      </c>
      <c r="I17" s="47">
        <f t="shared" si="9"/>
        <v>0</v>
      </c>
      <c r="J17" s="46">
        <f t="shared" si="9"/>
        <v>56</v>
      </c>
      <c r="K17" s="47">
        <f t="shared" si="9"/>
        <v>-13</v>
      </c>
      <c r="L17" s="46">
        <f t="shared" si="9"/>
        <v>1800</v>
      </c>
      <c r="M17" s="48">
        <f t="shared" si="9"/>
        <v>-399</v>
      </c>
      <c r="N17" s="48">
        <f t="shared" si="9"/>
        <v>4</v>
      </c>
      <c r="O17" s="39">
        <f t="shared" si="9"/>
        <v>1</v>
      </c>
      <c r="P17" s="40">
        <f t="shared" si="2"/>
        <v>0.33333333333333331</v>
      </c>
      <c r="Q17" s="48">
        <f t="shared" si="3"/>
        <v>1821</v>
      </c>
      <c r="R17" s="81">
        <f>SUM(R18:R24)</f>
        <v>-403</v>
      </c>
      <c r="S17" s="40">
        <f t="shared" si="4"/>
        <v>-0.18120503597122303</v>
      </c>
      <c r="T17" s="46">
        <f>SUM(T18:T24)</f>
        <v>53</v>
      </c>
      <c r="U17" s="47">
        <f>SUM(U18:U24)</f>
        <v>-13</v>
      </c>
      <c r="V17" s="46">
        <f>SUM(V18:V24)</f>
        <v>1768</v>
      </c>
      <c r="W17" s="47">
        <f>SUM(W18:W24)</f>
        <v>-390</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128</v>
      </c>
      <c r="E18" s="54">
        <f t="shared" ref="E18:F24" si="10">SUM(H18,J18,L18)</f>
        <v>278</v>
      </c>
      <c r="F18" s="55">
        <f t="shared" si="10"/>
        <v>-50</v>
      </c>
      <c r="G18" s="56">
        <f t="shared" si="0"/>
        <v>-0.1524390243902439</v>
      </c>
      <c r="H18" s="57">
        <v>3</v>
      </c>
      <c r="I18" s="58">
        <v>1</v>
      </c>
      <c r="J18" s="57">
        <v>15</v>
      </c>
      <c r="K18" s="58">
        <v>2</v>
      </c>
      <c r="L18" s="57">
        <v>260</v>
      </c>
      <c r="M18" s="58">
        <v>-53</v>
      </c>
      <c r="N18" s="59">
        <v>3</v>
      </c>
      <c r="O18" s="55">
        <v>1</v>
      </c>
      <c r="P18" s="56">
        <f t="shared" si="2"/>
        <v>0.5</v>
      </c>
      <c r="Q18" s="54">
        <f t="shared" si="3"/>
        <v>270</v>
      </c>
      <c r="R18" s="55">
        <f t="shared" si="3"/>
        <v>-51</v>
      </c>
      <c r="S18" s="56">
        <f t="shared" si="4"/>
        <v>-0.15887850467289719</v>
      </c>
      <c r="T18" s="60">
        <v>13</v>
      </c>
      <c r="U18" s="61">
        <v>1</v>
      </c>
      <c r="V18" s="60">
        <v>257</v>
      </c>
      <c r="W18" s="61">
        <v>-52</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385</v>
      </c>
      <c r="F19" s="64">
        <f t="shared" si="10"/>
        <v>-121</v>
      </c>
      <c r="G19" s="65">
        <f t="shared" si="0"/>
        <v>-0.2391304347826087</v>
      </c>
      <c r="H19" s="66">
        <v>0</v>
      </c>
      <c r="I19" s="67">
        <v>-1</v>
      </c>
      <c r="J19" s="66">
        <v>7</v>
      </c>
      <c r="K19" s="67">
        <v>-9</v>
      </c>
      <c r="L19" s="66">
        <v>378</v>
      </c>
      <c r="M19" s="67">
        <v>-111</v>
      </c>
      <c r="N19" s="68">
        <v>1</v>
      </c>
      <c r="O19" s="64">
        <v>0</v>
      </c>
      <c r="P19" s="65">
        <f t="shared" si="2"/>
        <v>0</v>
      </c>
      <c r="Q19" s="63">
        <f t="shared" si="3"/>
        <v>379</v>
      </c>
      <c r="R19" s="64">
        <f t="shared" si="3"/>
        <v>-115</v>
      </c>
      <c r="S19" s="65">
        <f t="shared" si="4"/>
        <v>-0.23279352226720648</v>
      </c>
      <c r="T19" s="69">
        <v>7</v>
      </c>
      <c r="U19" s="70">
        <v>-7</v>
      </c>
      <c r="V19" s="69">
        <v>372</v>
      </c>
      <c r="W19" s="70">
        <v>-108</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321</v>
      </c>
      <c r="F20" s="64">
        <f t="shared" si="10"/>
        <v>-72</v>
      </c>
      <c r="G20" s="65">
        <f t="shared" si="0"/>
        <v>-0.18320610687022901</v>
      </c>
      <c r="H20" s="66">
        <v>0</v>
      </c>
      <c r="I20" s="67">
        <v>0</v>
      </c>
      <c r="J20" s="66">
        <v>5</v>
      </c>
      <c r="K20" s="67">
        <v>-7</v>
      </c>
      <c r="L20" s="66">
        <v>316</v>
      </c>
      <c r="M20" s="67">
        <v>-65</v>
      </c>
      <c r="N20" s="68">
        <v>0</v>
      </c>
      <c r="O20" s="64">
        <v>0</v>
      </c>
      <c r="P20" s="65" t="str">
        <f t="shared" si="2"/>
        <v>-----</v>
      </c>
      <c r="Q20" s="63">
        <f t="shared" si="3"/>
        <v>301</v>
      </c>
      <c r="R20" s="64">
        <f t="shared" si="3"/>
        <v>-74</v>
      </c>
      <c r="S20" s="65">
        <f t="shared" si="4"/>
        <v>-0.19733333333333333</v>
      </c>
      <c r="T20" s="69">
        <v>4</v>
      </c>
      <c r="U20" s="70">
        <v>-8</v>
      </c>
      <c r="V20" s="69">
        <v>297</v>
      </c>
      <c r="W20" s="70">
        <v>-66</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129</v>
      </c>
      <c r="E21" s="63">
        <f t="shared" si="10"/>
        <v>333</v>
      </c>
      <c r="F21" s="64">
        <f t="shared" si="10"/>
        <v>-16</v>
      </c>
      <c r="G21" s="65">
        <f t="shared" si="0"/>
        <v>-4.5845272206303724E-2</v>
      </c>
      <c r="H21" s="66">
        <v>0</v>
      </c>
      <c r="I21" s="67">
        <v>0</v>
      </c>
      <c r="J21" s="66">
        <v>11</v>
      </c>
      <c r="K21" s="67">
        <v>-3</v>
      </c>
      <c r="L21" s="66">
        <v>322</v>
      </c>
      <c r="M21" s="67">
        <v>-13</v>
      </c>
      <c r="N21" s="68">
        <v>0</v>
      </c>
      <c r="O21" s="64">
        <v>0</v>
      </c>
      <c r="P21" s="65" t="str">
        <f t="shared" si="2"/>
        <v>-----</v>
      </c>
      <c r="Q21" s="63">
        <f t="shared" si="3"/>
        <v>335</v>
      </c>
      <c r="R21" s="64">
        <f t="shared" si="3"/>
        <v>-4</v>
      </c>
      <c r="S21" s="65">
        <f t="shared" si="4"/>
        <v>-1.1799410029498525E-2</v>
      </c>
      <c r="T21" s="69">
        <v>10</v>
      </c>
      <c r="U21" s="70">
        <v>-4</v>
      </c>
      <c r="V21" s="69">
        <v>325</v>
      </c>
      <c r="W21" s="70">
        <v>0</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130</v>
      </c>
      <c r="E22" s="63">
        <f t="shared" si="10"/>
        <v>238</v>
      </c>
      <c r="F22" s="64">
        <f t="shared" si="10"/>
        <v>-34</v>
      </c>
      <c r="G22" s="65">
        <f t="shared" si="0"/>
        <v>-0.125</v>
      </c>
      <c r="H22" s="66">
        <v>0</v>
      </c>
      <c r="I22" s="67">
        <v>0</v>
      </c>
      <c r="J22" s="66">
        <v>9</v>
      </c>
      <c r="K22" s="67">
        <v>1</v>
      </c>
      <c r="L22" s="66">
        <v>229</v>
      </c>
      <c r="M22" s="67">
        <v>-35</v>
      </c>
      <c r="N22" s="68">
        <v>0</v>
      </c>
      <c r="O22" s="64">
        <v>0</v>
      </c>
      <c r="P22" s="65" t="str">
        <f t="shared" si="2"/>
        <v>-----</v>
      </c>
      <c r="Q22" s="63">
        <f t="shared" si="3"/>
        <v>232</v>
      </c>
      <c r="R22" s="64">
        <f t="shared" si="3"/>
        <v>-42</v>
      </c>
      <c r="S22" s="65">
        <f t="shared" si="4"/>
        <v>-0.15328467153284672</v>
      </c>
      <c r="T22" s="69">
        <v>9</v>
      </c>
      <c r="U22" s="70">
        <v>1</v>
      </c>
      <c r="V22" s="69">
        <v>223</v>
      </c>
      <c r="W22" s="70">
        <v>-43</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111</v>
      </c>
      <c r="F23" s="64">
        <f t="shared" si="10"/>
        <v>-58</v>
      </c>
      <c r="G23" s="65">
        <f t="shared" si="0"/>
        <v>-0.34319526627218933</v>
      </c>
      <c r="H23" s="66">
        <v>0</v>
      </c>
      <c r="I23" s="67">
        <v>0</v>
      </c>
      <c r="J23" s="66">
        <v>6</v>
      </c>
      <c r="K23" s="67">
        <v>4</v>
      </c>
      <c r="L23" s="66">
        <v>105</v>
      </c>
      <c r="M23" s="67">
        <v>-62</v>
      </c>
      <c r="N23" s="68">
        <v>0</v>
      </c>
      <c r="O23" s="64">
        <v>0</v>
      </c>
      <c r="P23" s="65" t="str">
        <f t="shared" si="2"/>
        <v>-----</v>
      </c>
      <c r="Q23" s="63">
        <f t="shared" si="3"/>
        <v>110</v>
      </c>
      <c r="R23" s="64">
        <f t="shared" si="3"/>
        <v>-56</v>
      </c>
      <c r="S23" s="65">
        <f t="shared" si="4"/>
        <v>-0.33734939759036142</v>
      </c>
      <c r="T23" s="69">
        <v>6</v>
      </c>
      <c r="U23" s="70">
        <v>4</v>
      </c>
      <c r="V23" s="69">
        <v>104</v>
      </c>
      <c r="W23" s="70">
        <v>-60</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193</v>
      </c>
      <c r="F24" s="74">
        <f t="shared" si="10"/>
        <v>-61</v>
      </c>
      <c r="G24" s="75">
        <f t="shared" si="0"/>
        <v>-0.24015748031496062</v>
      </c>
      <c r="H24" s="76">
        <v>0</v>
      </c>
      <c r="I24" s="77">
        <v>0</v>
      </c>
      <c r="J24" s="76">
        <v>3</v>
      </c>
      <c r="K24" s="77">
        <v>-1</v>
      </c>
      <c r="L24" s="76">
        <v>190</v>
      </c>
      <c r="M24" s="77">
        <v>-60</v>
      </c>
      <c r="N24" s="78">
        <v>0</v>
      </c>
      <c r="O24" s="74">
        <v>0</v>
      </c>
      <c r="P24" s="75" t="str">
        <f t="shared" si="2"/>
        <v>-----</v>
      </c>
      <c r="Q24" s="73">
        <f t="shared" si="3"/>
        <v>194</v>
      </c>
      <c r="R24" s="74">
        <f t="shared" si="3"/>
        <v>-61</v>
      </c>
      <c r="S24" s="75">
        <f t="shared" si="4"/>
        <v>-0.23921568627450981</v>
      </c>
      <c r="T24" s="79">
        <v>4</v>
      </c>
      <c r="U24" s="80">
        <v>0</v>
      </c>
      <c r="V24" s="79">
        <v>190</v>
      </c>
      <c r="W24" s="80">
        <v>-61</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1491</v>
      </c>
      <c r="F25" s="39">
        <f>SUM(F26:F52)</f>
        <v>-160</v>
      </c>
      <c r="G25" s="40">
        <f>IF(E25-F25&gt;0,F25/(E25-F25),"-----")</f>
        <v>-9.6910963052695337E-2</v>
      </c>
      <c r="H25" s="46">
        <f t="shared" ref="H25:O25" si="11">SUM(H26:H52)</f>
        <v>10</v>
      </c>
      <c r="I25" s="47">
        <f t="shared" si="11"/>
        <v>1</v>
      </c>
      <c r="J25" s="46">
        <f t="shared" si="11"/>
        <v>68</v>
      </c>
      <c r="K25" s="47">
        <f t="shared" si="11"/>
        <v>-14</v>
      </c>
      <c r="L25" s="46">
        <f t="shared" si="11"/>
        <v>1413</v>
      </c>
      <c r="M25" s="48">
        <f t="shared" si="11"/>
        <v>-147</v>
      </c>
      <c r="N25" s="48">
        <f t="shared" si="11"/>
        <v>10</v>
      </c>
      <c r="O25" s="39">
        <f t="shared" si="11"/>
        <v>1</v>
      </c>
      <c r="P25" s="40">
        <f>IF(N25-O25&gt;0,O25/(N25-O25),"-----")</f>
        <v>0.1111111111111111</v>
      </c>
      <c r="Q25" s="48">
        <f>SUM(T25,V25)</f>
        <v>1480</v>
      </c>
      <c r="R25" s="81">
        <f>SUM(R26:R52)</f>
        <v>-170</v>
      </c>
      <c r="S25" s="40">
        <f>IF(Q25-R25&gt;0,R25/(Q25-R25),"-----")</f>
        <v>-0.10303030303030303</v>
      </c>
      <c r="T25" s="46">
        <f>SUM(T26:T52)</f>
        <v>66</v>
      </c>
      <c r="U25" s="47">
        <f>SUM(U26:U52)</f>
        <v>-16</v>
      </c>
      <c r="V25" s="46">
        <f>SUM(V26:V52)</f>
        <v>1414</v>
      </c>
      <c r="W25" s="47">
        <f>SUM(W26:W52)</f>
        <v>-154</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97</v>
      </c>
      <c r="F26" s="55">
        <f t="shared" si="12"/>
        <v>-10</v>
      </c>
      <c r="G26" s="56">
        <f t="shared" si="0"/>
        <v>-9.3457943925233641E-2</v>
      </c>
      <c r="H26" s="57">
        <v>0</v>
      </c>
      <c r="I26" s="58">
        <v>-1</v>
      </c>
      <c r="J26" s="57">
        <v>6</v>
      </c>
      <c r="K26" s="58">
        <v>0</v>
      </c>
      <c r="L26" s="57">
        <v>91</v>
      </c>
      <c r="M26" s="58">
        <v>-9</v>
      </c>
      <c r="N26" s="59">
        <v>0</v>
      </c>
      <c r="O26" s="55">
        <v>-1</v>
      </c>
      <c r="P26" s="56">
        <f t="shared" si="2"/>
        <v>-1</v>
      </c>
      <c r="Q26" s="54">
        <f t="shared" si="3"/>
        <v>99</v>
      </c>
      <c r="R26" s="55">
        <f t="shared" si="3"/>
        <v>-8</v>
      </c>
      <c r="S26" s="56">
        <f t="shared" si="4"/>
        <v>-7.476635514018691E-2</v>
      </c>
      <c r="T26" s="60">
        <v>6</v>
      </c>
      <c r="U26" s="61">
        <v>0</v>
      </c>
      <c r="V26" s="60">
        <v>93</v>
      </c>
      <c r="W26" s="61">
        <v>-8</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308</v>
      </c>
      <c r="F27" s="64">
        <f t="shared" si="12"/>
        <v>-60</v>
      </c>
      <c r="G27" s="84">
        <f t="shared" si="0"/>
        <v>-0.16304347826086957</v>
      </c>
      <c r="H27" s="85">
        <v>4</v>
      </c>
      <c r="I27" s="86">
        <v>1</v>
      </c>
      <c r="J27" s="85">
        <v>2</v>
      </c>
      <c r="K27" s="86">
        <v>-1</v>
      </c>
      <c r="L27" s="85">
        <v>302</v>
      </c>
      <c r="M27" s="86">
        <v>-60</v>
      </c>
      <c r="N27" s="87">
        <v>4</v>
      </c>
      <c r="O27" s="88">
        <v>1</v>
      </c>
      <c r="P27" s="84">
        <f t="shared" si="2"/>
        <v>0.33333333333333331</v>
      </c>
      <c r="Q27" s="63">
        <f t="shared" si="3"/>
        <v>303</v>
      </c>
      <c r="R27" s="64">
        <f t="shared" si="3"/>
        <v>-63</v>
      </c>
      <c r="S27" s="84">
        <f t="shared" si="4"/>
        <v>-0.1721311475409836</v>
      </c>
      <c r="T27" s="89">
        <v>2</v>
      </c>
      <c r="U27" s="90">
        <v>-1</v>
      </c>
      <c r="V27" s="89">
        <v>301</v>
      </c>
      <c r="W27" s="90">
        <v>-62</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35</v>
      </c>
      <c r="F28" s="64">
        <f t="shared" si="12"/>
        <v>2</v>
      </c>
      <c r="G28" s="84">
        <f t="shared" si="0"/>
        <v>6.0606060606060608E-2</v>
      </c>
      <c r="H28" s="85">
        <v>0</v>
      </c>
      <c r="I28" s="86">
        <v>-1</v>
      </c>
      <c r="J28" s="85">
        <v>2</v>
      </c>
      <c r="K28" s="86">
        <v>1</v>
      </c>
      <c r="L28" s="85">
        <v>33</v>
      </c>
      <c r="M28" s="86">
        <v>2</v>
      </c>
      <c r="N28" s="87">
        <v>0</v>
      </c>
      <c r="O28" s="88">
        <v>-1</v>
      </c>
      <c r="P28" s="84">
        <f t="shared" si="2"/>
        <v>-1</v>
      </c>
      <c r="Q28" s="63">
        <f t="shared" si="3"/>
        <v>33</v>
      </c>
      <c r="R28" s="64">
        <f t="shared" si="3"/>
        <v>1</v>
      </c>
      <c r="S28" s="84">
        <f t="shared" si="4"/>
        <v>3.125E-2</v>
      </c>
      <c r="T28" s="89">
        <v>2</v>
      </c>
      <c r="U28" s="90">
        <v>1</v>
      </c>
      <c r="V28" s="89">
        <v>31</v>
      </c>
      <c r="W28" s="90">
        <v>0</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72</v>
      </c>
      <c r="F29" s="64">
        <f t="shared" si="12"/>
        <v>6</v>
      </c>
      <c r="G29" s="84">
        <f t="shared" si="0"/>
        <v>9.0909090909090912E-2</v>
      </c>
      <c r="H29" s="85">
        <v>0</v>
      </c>
      <c r="I29" s="86">
        <v>0</v>
      </c>
      <c r="J29" s="85">
        <v>4</v>
      </c>
      <c r="K29" s="86">
        <v>0</v>
      </c>
      <c r="L29" s="85">
        <v>68</v>
      </c>
      <c r="M29" s="86">
        <v>6</v>
      </c>
      <c r="N29" s="87">
        <v>0</v>
      </c>
      <c r="O29" s="88">
        <v>0</v>
      </c>
      <c r="P29" s="84" t="str">
        <f t="shared" si="2"/>
        <v>-----</v>
      </c>
      <c r="Q29" s="63">
        <f t="shared" si="3"/>
        <v>72</v>
      </c>
      <c r="R29" s="64">
        <f t="shared" si="3"/>
        <v>5</v>
      </c>
      <c r="S29" s="84">
        <f t="shared" si="4"/>
        <v>7.4626865671641784E-2</v>
      </c>
      <c r="T29" s="89">
        <v>4</v>
      </c>
      <c r="U29" s="90">
        <v>0</v>
      </c>
      <c r="V29" s="89">
        <v>68</v>
      </c>
      <c r="W29" s="90">
        <v>5</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18</v>
      </c>
      <c r="F30" s="64">
        <f t="shared" si="12"/>
        <v>3</v>
      </c>
      <c r="G30" s="84">
        <f t="shared" si="0"/>
        <v>0.2</v>
      </c>
      <c r="H30" s="85">
        <v>0</v>
      </c>
      <c r="I30" s="86">
        <v>0</v>
      </c>
      <c r="J30" s="85">
        <v>3</v>
      </c>
      <c r="K30" s="86">
        <v>1</v>
      </c>
      <c r="L30" s="85">
        <v>15</v>
      </c>
      <c r="M30" s="86">
        <v>2</v>
      </c>
      <c r="N30" s="87">
        <v>0</v>
      </c>
      <c r="O30" s="88">
        <v>0</v>
      </c>
      <c r="P30" s="84" t="str">
        <f t="shared" si="2"/>
        <v>-----</v>
      </c>
      <c r="Q30" s="63">
        <f t="shared" si="3"/>
        <v>18</v>
      </c>
      <c r="R30" s="64">
        <f t="shared" si="3"/>
        <v>3</v>
      </c>
      <c r="S30" s="84">
        <f t="shared" si="4"/>
        <v>0.2</v>
      </c>
      <c r="T30" s="89">
        <v>3</v>
      </c>
      <c r="U30" s="90">
        <v>1</v>
      </c>
      <c r="V30" s="89">
        <v>15</v>
      </c>
      <c r="W30" s="90">
        <v>2</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54</v>
      </c>
      <c r="F31" s="64">
        <f t="shared" si="12"/>
        <v>-11</v>
      </c>
      <c r="G31" s="84">
        <f t="shared" si="0"/>
        <v>-0.16923076923076924</v>
      </c>
      <c r="H31" s="85">
        <v>2</v>
      </c>
      <c r="I31" s="86">
        <v>2</v>
      </c>
      <c r="J31" s="85">
        <v>7</v>
      </c>
      <c r="K31" s="86">
        <v>0</v>
      </c>
      <c r="L31" s="85">
        <v>45</v>
      </c>
      <c r="M31" s="86">
        <v>-13</v>
      </c>
      <c r="N31" s="87">
        <v>2</v>
      </c>
      <c r="O31" s="88">
        <v>2</v>
      </c>
      <c r="P31" s="84" t="str">
        <f t="shared" si="2"/>
        <v>-----</v>
      </c>
      <c r="Q31" s="63">
        <f t="shared" si="3"/>
        <v>53</v>
      </c>
      <c r="R31" s="64">
        <f t="shared" si="3"/>
        <v>-15</v>
      </c>
      <c r="S31" s="84">
        <f t="shared" si="4"/>
        <v>-0.22058823529411764</v>
      </c>
      <c r="T31" s="89">
        <v>7</v>
      </c>
      <c r="U31" s="90">
        <v>0</v>
      </c>
      <c r="V31" s="89">
        <v>46</v>
      </c>
      <c r="W31" s="90">
        <v>-15</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23</v>
      </c>
      <c r="F32" s="64">
        <f t="shared" si="12"/>
        <v>-15</v>
      </c>
      <c r="G32" s="84">
        <f t="shared" si="0"/>
        <v>-0.39473684210526316</v>
      </c>
      <c r="H32" s="85">
        <v>0</v>
      </c>
      <c r="I32" s="86">
        <v>-1</v>
      </c>
      <c r="J32" s="85">
        <v>3</v>
      </c>
      <c r="K32" s="86">
        <v>-1</v>
      </c>
      <c r="L32" s="85">
        <v>20</v>
      </c>
      <c r="M32" s="86">
        <v>-13</v>
      </c>
      <c r="N32" s="87">
        <v>0</v>
      </c>
      <c r="O32" s="88">
        <v>-1</v>
      </c>
      <c r="P32" s="84">
        <f t="shared" si="2"/>
        <v>-1</v>
      </c>
      <c r="Q32" s="63">
        <f t="shared" si="3"/>
        <v>23</v>
      </c>
      <c r="R32" s="64">
        <f t="shared" si="3"/>
        <v>-13</v>
      </c>
      <c r="S32" s="84">
        <f t="shared" si="4"/>
        <v>-0.3611111111111111</v>
      </c>
      <c r="T32" s="89">
        <v>3</v>
      </c>
      <c r="U32" s="90">
        <v>-1</v>
      </c>
      <c r="V32" s="89">
        <v>20</v>
      </c>
      <c r="W32" s="90">
        <v>-12</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31</v>
      </c>
      <c r="F33" s="64">
        <f t="shared" si="12"/>
        <v>-9</v>
      </c>
      <c r="G33" s="84">
        <f t="shared" si="0"/>
        <v>-0.22500000000000001</v>
      </c>
      <c r="H33" s="85">
        <v>0</v>
      </c>
      <c r="I33" s="86">
        <v>0</v>
      </c>
      <c r="J33" s="85">
        <v>2</v>
      </c>
      <c r="K33" s="86">
        <v>0</v>
      </c>
      <c r="L33" s="85">
        <v>29</v>
      </c>
      <c r="M33" s="86">
        <v>-9</v>
      </c>
      <c r="N33" s="87">
        <v>0</v>
      </c>
      <c r="O33" s="88">
        <v>0</v>
      </c>
      <c r="P33" s="84" t="str">
        <f t="shared" si="2"/>
        <v>-----</v>
      </c>
      <c r="Q33" s="63">
        <f t="shared" si="3"/>
        <v>31</v>
      </c>
      <c r="R33" s="64">
        <f t="shared" si="3"/>
        <v>-9</v>
      </c>
      <c r="S33" s="84">
        <f t="shared" si="4"/>
        <v>-0.22500000000000001</v>
      </c>
      <c r="T33" s="89">
        <v>2</v>
      </c>
      <c r="U33" s="90">
        <v>1</v>
      </c>
      <c r="V33" s="89">
        <v>29</v>
      </c>
      <c r="W33" s="90">
        <v>-10</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22</v>
      </c>
      <c r="F34" s="64">
        <f t="shared" si="12"/>
        <v>-3</v>
      </c>
      <c r="G34" s="84">
        <f t="shared" si="0"/>
        <v>-0.12</v>
      </c>
      <c r="H34" s="85">
        <v>0</v>
      </c>
      <c r="I34" s="86">
        <v>-1</v>
      </c>
      <c r="J34" s="85">
        <v>3</v>
      </c>
      <c r="K34" s="86">
        <v>3</v>
      </c>
      <c r="L34" s="85">
        <v>19</v>
      </c>
      <c r="M34" s="86">
        <v>-5</v>
      </c>
      <c r="N34" s="87">
        <v>0</v>
      </c>
      <c r="O34" s="88">
        <v>-1</v>
      </c>
      <c r="P34" s="84">
        <f t="shared" si="2"/>
        <v>-1</v>
      </c>
      <c r="Q34" s="63">
        <f t="shared" si="3"/>
        <v>22</v>
      </c>
      <c r="R34" s="64">
        <f t="shared" si="3"/>
        <v>-1</v>
      </c>
      <c r="S34" s="84">
        <f t="shared" si="4"/>
        <v>-4.3478260869565216E-2</v>
      </c>
      <c r="T34" s="89">
        <v>3</v>
      </c>
      <c r="U34" s="90">
        <v>3</v>
      </c>
      <c r="V34" s="89">
        <v>19</v>
      </c>
      <c r="W34" s="90">
        <v>-4</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59</v>
      </c>
      <c r="F35" s="64">
        <f t="shared" si="12"/>
        <v>-2</v>
      </c>
      <c r="G35" s="84">
        <f t="shared" si="0"/>
        <v>-3.2786885245901641E-2</v>
      </c>
      <c r="H35" s="85">
        <v>1</v>
      </c>
      <c r="I35" s="86">
        <v>1</v>
      </c>
      <c r="J35" s="85">
        <v>3</v>
      </c>
      <c r="K35" s="86">
        <v>-1</v>
      </c>
      <c r="L35" s="85">
        <v>55</v>
      </c>
      <c r="M35" s="86">
        <v>-2</v>
      </c>
      <c r="N35" s="87">
        <v>1</v>
      </c>
      <c r="O35" s="88">
        <v>1</v>
      </c>
      <c r="P35" s="84" t="str">
        <f t="shared" si="2"/>
        <v>-----</v>
      </c>
      <c r="Q35" s="63">
        <f t="shared" si="3"/>
        <v>57</v>
      </c>
      <c r="R35" s="64">
        <f t="shared" si="3"/>
        <v>-5</v>
      </c>
      <c r="S35" s="84">
        <f t="shared" si="4"/>
        <v>-8.0645161290322578E-2</v>
      </c>
      <c r="T35" s="89">
        <v>3</v>
      </c>
      <c r="U35" s="90">
        <v>-1</v>
      </c>
      <c r="V35" s="89">
        <v>54</v>
      </c>
      <c r="W35" s="90">
        <v>-4</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8</v>
      </c>
      <c r="F36" s="64">
        <f t="shared" si="12"/>
        <v>-10</v>
      </c>
      <c r="G36" s="84">
        <f t="shared" si="0"/>
        <v>-0.55555555555555558</v>
      </c>
      <c r="H36" s="85">
        <v>0</v>
      </c>
      <c r="I36" s="86">
        <v>0</v>
      </c>
      <c r="J36" s="85">
        <v>0</v>
      </c>
      <c r="K36" s="86">
        <v>-1</v>
      </c>
      <c r="L36" s="85">
        <v>8</v>
      </c>
      <c r="M36" s="86">
        <v>-9</v>
      </c>
      <c r="N36" s="87">
        <v>0</v>
      </c>
      <c r="O36" s="88">
        <v>0</v>
      </c>
      <c r="P36" s="84" t="str">
        <f t="shared" si="2"/>
        <v>-----</v>
      </c>
      <c r="Q36" s="63">
        <f t="shared" si="3"/>
        <v>8</v>
      </c>
      <c r="R36" s="64">
        <f t="shared" si="3"/>
        <v>-10</v>
      </c>
      <c r="S36" s="84">
        <f t="shared" si="4"/>
        <v>-0.55555555555555558</v>
      </c>
      <c r="T36" s="89">
        <v>0</v>
      </c>
      <c r="U36" s="90">
        <v>-1</v>
      </c>
      <c r="V36" s="89">
        <v>8</v>
      </c>
      <c r="W36" s="90">
        <v>-9</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28</v>
      </c>
      <c r="F37" s="64">
        <f t="shared" si="12"/>
        <v>-8</v>
      </c>
      <c r="G37" s="84">
        <f t="shared" si="0"/>
        <v>-0.22222222222222221</v>
      </c>
      <c r="H37" s="85">
        <v>1</v>
      </c>
      <c r="I37" s="86">
        <v>1</v>
      </c>
      <c r="J37" s="85">
        <v>1</v>
      </c>
      <c r="K37" s="86">
        <v>-1</v>
      </c>
      <c r="L37" s="85">
        <v>26</v>
      </c>
      <c r="M37" s="86">
        <v>-8</v>
      </c>
      <c r="N37" s="87">
        <v>1</v>
      </c>
      <c r="O37" s="88">
        <v>1</v>
      </c>
      <c r="P37" s="84" t="str">
        <f t="shared" si="2"/>
        <v>-----</v>
      </c>
      <c r="Q37" s="63">
        <f t="shared" si="3"/>
        <v>27</v>
      </c>
      <c r="R37" s="64">
        <f t="shared" si="3"/>
        <v>-9</v>
      </c>
      <c r="S37" s="84">
        <f t="shared" si="4"/>
        <v>-0.25</v>
      </c>
      <c r="T37" s="89">
        <v>1</v>
      </c>
      <c r="U37" s="90">
        <v>-1</v>
      </c>
      <c r="V37" s="89">
        <v>26</v>
      </c>
      <c r="W37" s="90">
        <v>-8</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20</v>
      </c>
      <c r="F38" s="64">
        <f t="shared" si="12"/>
        <v>-6</v>
      </c>
      <c r="G38" s="84">
        <f t="shared" si="0"/>
        <v>-0.23076923076923078</v>
      </c>
      <c r="H38" s="85">
        <v>0</v>
      </c>
      <c r="I38" s="86">
        <v>0</v>
      </c>
      <c r="J38" s="85">
        <v>4</v>
      </c>
      <c r="K38" s="86">
        <v>1</v>
      </c>
      <c r="L38" s="85">
        <v>16</v>
      </c>
      <c r="M38" s="86">
        <v>-7</v>
      </c>
      <c r="N38" s="87">
        <v>0</v>
      </c>
      <c r="O38" s="88">
        <v>0</v>
      </c>
      <c r="P38" s="84" t="str">
        <f t="shared" si="2"/>
        <v>-----</v>
      </c>
      <c r="Q38" s="63">
        <f t="shared" si="3"/>
        <v>20</v>
      </c>
      <c r="R38" s="64">
        <f t="shared" si="3"/>
        <v>-6</v>
      </c>
      <c r="S38" s="84">
        <f t="shared" si="4"/>
        <v>-0.23076923076923078</v>
      </c>
      <c r="T38" s="89">
        <v>3</v>
      </c>
      <c r="U38" s="90">
        <v>0</v>
      </c>
      <c r="V38" s="89">
        <v>17</v>
      </c>
      <c r="W38" s="90">
        <v>-6</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96</v>
      </c>
      <c r="F39" s="64">
        <f t="shared" si="12"/>
        <v>-11</v>
      </c>
      <c r="G39" s="84">
        <f t="shared" si="0"/>
        <v>-0.10280373831775701</v>
      </c>
      <c r="H39" s="85">
        <v>0</v>
      </c>
      <c r="I39" s="86">
        <v>0</v>
      </c>
      <c r="J39" s="85">
        <v>6</v>
      </c>
      <c r="K39" s="86">
        <v>0</v>
      </c>
      <c r="L39" s="85">
        <v>90</v>
      </c>
      <c r="M39" s="86">
        <v>-11</v>
      </c>
      <c r="N39" s="87">
        <v>0</v>
      </c>
      <c r="O39" s="88">
        <v>0</v>
      </c>
      <c r="P39" s="84" t="str">
        <f t="shared" si="2"/>
        <v>-----</v>
      </c>
      <c r="Q39" s="63">
        <f t="shared" si="3"/>
        <v>95</v>
      </c>
      <c r="R39" s="64">
        <f t="shared" si="3"/>
        <v>-14</v>
      </c>
      <c r="S39" s="84">
        <f t="shared" si="4"/>
        <v>-0.12844036697247707</v>
      </c>
      <c r="T39" s="89">
        <v>6</v>
      </c>
      <c r="U39" s="90">
        <v>0</v>
      </c>
      <c r="V39" s="89">
        <v>89</v>
      </c>
      <c r="W39" s="90">
        <v>-14</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169</v>
      </c>
      <c r="F40" s="64">
        <f t="shared" si="12"/>
        <v>16</v>
      </c>
      <c r="G40" s="84">
        <f t="shared" si="0"/>
        <v>0.10457516339869281</v>
      </c>
      <c r="H40" s="85">
        <v>0</v>
      </c>
      <c r="I40" s="86">
        <v>0</v>
      </c>
      <c r="J40" s="85">
        <v>2</v>
      </c>
      <c r="K40" s="86">
        <v>-7</v>
      </c>
      <c r="L40" s="85">
        <v>167</v>
      </c>
      <c r="M40" s="86">
        <v>23</v>
      </c>
      <c r="N40" s="87">
        <v>0</v>
      </c>
      <c r="O40" s="88">
        <v>0</v>
      </c>
      <c r="P40" s="84" t="str">
        <f t="shared" si="2"/>
        <v>-----</v>
      </c>
      <c r="Q40" s="63">
        <f t="shared" si="3"/>
        <v>171</v>
      </c>
      <c r="R40" s="64">
        <f t="shared" si="3"/>
        <v>16</v>
      </c>
      <c r="S40" s="84">
        <f t="shared" si="4"/>
        <v>0.1032258064516129</v>
      </c>
      <c r="T40" s="89">
        <v>2</v>
      </c>
      <c r="U40" s="90">
        <v>-6</v>
      </c>
      <c r="V40" s="89">
        <v>169</v>
      </c>
      <c r="W40" s="90">
        <v>22</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89</v>
      </c>
      <c r="F41" s="64">
        <f t="shared" si="12"/>
        <v>-22</v>
      </c>
      <c r="G41" s="84">
        <f t="shared" si="0"/>
        <v>-0.1981981981981982</v>
      </c>
      <c r="H41" s="85">
        <v>0</v>
      </c>
      <c r="I41" s="86">
        <v>0</v>
      </c>
      <c r="J41" s="85">
        <v>1</v>
      </c>
      <c r="K41" s="86">
        <v>-2</v>
      </c>
      <c r="L41" s="85">
        <v>88</v>
      </c>
      <c r="M41" s="86">
        <v>-20</v>
      </c>
      <c r="N41" s="87">
        <v>0</v>
      </c>
      <c r="O41" s="88">
        <v>0</v>
      </c>
      <c r="P41" s="84" t="str">
        <f t="shared" si="2"/>
        <v>-----</v>
      </c>
      <c r="Q41" s="63">
        <f t="shared" si="3"/>
        <v>89</v>
      </c>
      <c r="R41" s="64">
        <f t="shared" si="3"/>
        <v>-24</v>
      </c>
      <c r="S41" s="84">
        <f t="shared" si="4"/>
        <v>-0.21238938053097345</v>
      </c>
      <c r="T41" s="89">
        <v>1</v>
      </c>
      <c r="U41" s="90">
        <v>-3</v>
      </c>
      <c r="V41" s="89">
        <v>88</v>
      </c>
      <c r="W41" s="90">
        <v>-21</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34</v>
      </c>
      <c r="F42" s="64">
        <f t="shared" si="12"/>
        <v>-14</v>
      </c>
      <c r="G42" s="84">
        <f t="shared" si="0"/>
        <v>-0.29166666666666669</v>
      </c>
      <c r="H42" s="85">
        <v>0</v>
      </c>
      <c r="I42" s="86">
        <v>0</v>
      </c>
      <c r="J42" s="85">
        <v>1</v>
      </c>
      <c r="K42" s="86">
        <v>-2</v>
      </c>
      <c r="L42" s="85">
        <v>33</v>
      </c>
      <c r="M42" s="86">
        <v>-12</v>
      </c>
      <c r="N42" s="87">
        <v>0</v>
      </c>
      <c r="O42" s="88">
        <v>0</v>
      </c>
      <c r="P42" s="84" t="str">
        <f t="shared" si="2"/>
        <v>-----</v>
      </c>
      <c r="Q42" s="63">
        <f t="shared" si="3"/>
        <v>35</v>
      </c>
      <c r="R42" s="64">
        <f t="shared" si="3"/>
        <v>-12</v>
      </c>
      <c r="S42" s="84">
        <f t="shared" si="4"/>
        <v>-0.25531914893617019</v>
      </c>
      <c r="T42" s="89">
        <v>1</v>
      </c>
      <c r="U42" s="90">
        <v>-2</v>
      </c>
      <c r="V42" s="89">
        <v>34</v>
      </c>
      <c r="W42" s="90">
        <v>-10</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80</v>
      </c>
      <c r="F43" s="64">
        <f t="shared" si="12"/>
        <v>10</v>
      </c>
      <c r="G43" s="84">
        <f t="shared" si="0"/>
        <v>0.14285714285714285</v>
      </c>
      <c r="H43" s="85">
        <v>1</v>
      </c>
      <c r="I43" s="86">
        <v>0</v>
      </c>
      <c r="J43" s="85">
        <v>3</v>
      </c>
      <c r="K43" s="86">
        <v>-2</v>
      </c>
      <c r="L43" s="85">
        <v>76</v>
      </c>
      <c r="M43" s="86">
        <v>12</v>
      </c>
      <c r="N43" s="87">
        <v>1</v>
      </c>
      <c r="O43" s="88">
        <v>0</v>
      </c>
      <c r="P43" s="84">
        <f t="shared" si="2"/>
        <v>0</v>
      </c>
      <c r="Q43" s="63">
        <f t="shared" si="3"/>
        <v>78</v>
      </c>
      <c r="R43" s="64">
        <f t="shared" si="3"/>
        <v>10</v>
      </c>
      <c r="S43" s="84">
        <f t="shared" si="4"/>
        <v>0.14705882352941177</v>
      </c>
      <c r="T43" s="89">
        <v>3</v>
      </c>
      <c r="U43" s="90">
        <v>-2</v>
      </c>
      <c r="V43" s="89">
        <v>75</v>
      </c>
      <c r="W43" s="90">
        <v>12</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38</v>
      </c>
      <c r="F44" s="64">
        <f t="shared" si="12"/>
        <v>-11</v>
      </c>
      <c r="G44" s="84">
        <f t="shared" si="0"/>
        <v>-0.22448979591836735</v>
      </c>
      <c r="H44" s="85">
        <v>0</v>
      </c>
      <c r="I44" s="86">
        <v>0</v>
      </c>
      <c r="J44" s="85">
        <v>1</v>
      </c>
      <c r="K44" s="86">
        <v>-1</v>
      </c>
      <c r="L44" s="85">
        <v>37</v>
      </c>
      <c r="M44" s="86">
        <v>-10</v>
      </c>
      <c r="N44" s="87">
        <v>0</v>
      </c>
      <c r="O44" s="88">
        <v>0</v>
      </c>
      <c r="P44" s="84" t="str">
        <f t="shared" si="2"/>
        <v>-----</v>
      </c>
      <c r="Q44" s="63">
        <f t="shared" si="3"/>
        <v>39</v>
      </c>
      <c r="R44" s="64">
        <f t="shared" si="3"/>
        <v>-10</v>
      </c>
      <c r="S44" s="84">
        <f t="shared" si="4"/>
        <v>-0.20408163265306123</v>
      </c>
      <c r="T44" s="89">
        <v>1</v>
      </c>
      <c r="U44" s="90">
        <v>-1</v>
      </c>
      <c r="V44" s="89">
        <v>38</v>
      </c>
      <c r="W44" s="90">
        <v>-9</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38</v>
      </c>
      <c r="F45" s="64">
        <f t="shared" si="12"/>
        <v>5</v>
      </c>
      <c r="G45" s="93">
        <f t="shared" si="0"/>
        <v>0.15151515151515152</v>
      </c>
      <c r="H45" s="94">
        <v>0</v>
      </c>
      <c r="I45" s="95">
        <v>0</v>
      </c>
      <c r="J45" s="94">
        <v>3</v>
      </c>
      <c r="K45" s="95">
        <v>3</v>
      </c>
      <c r="L45" s="94">
        <v>35</v>
      </c>
      <c r="M45" s="95">
        <v>2</v>
      </c>
      <c r="N45" s="96">
        <v>0</v>
      </c>
      <c r="O45" s="97">
        <v>0</v>
      </c>
      <c r="P45" s="93" t="str">
        <f t="shared" si="2"/>
        <v>-----</v>
      </c>
      <c r="Q45" s="63">
        <f t="shared" si="3"/>
        <v>37</v>
      </c>
      <c r="R45" s="64">
        <f t="shared" si="3"/>
        <v>3</v>
      </c>
      <c r="S45" s="93">
        <f t="shared" si="4"/>
        <v>8.8235294117647065E-2</v>
      </c>
      <c r="T45" s="98">
        <v>3</v>
      </c>
      <c r="U45" s="99">
        <v>3</v>
      </c>
      <c r="V45" s="98">
        <v>34</v>
      </c>
      <c r="W45" s="99">
        <v>0</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10</v>
      </c>
      <c r="F46" s="97">
        <f t="shared" si="12"/>
        <v>-3</v>
      </c>
      <c r="G46" s="93">
        <f t="shared" si="0"/>
        <v>-0.23076923076923078</v>
      </c>
      <c r="H46" s="94">
        <v>0</v>
      </c>
      <c r="I46" s="95">
        <v>0</v>
      </c>
      <c r="J46" s="94">
        <v>0</v>
      </c>
      <c r="K46" s="95">
        <v>-2</v>
      </c>
      <c r="L46" s="94">
        <v>10</v>
      </c>
      <c r="M46" s="95">
        <v>-1</v>
      </c>
      <c r="N46" s="96">
        <v>0</v>
      </c>
      <c r="O46" s="97">
        <v>0</v>
      </c>
      <c r="P46" s="93" t="str">
        <f t="shared" si="2"/>
        <v>-----</v>
      </c>
      <c r="Q46" s="100">
        <f t="shared" si="3"/>
        <v>10</v>
      </c>
      <c r="R46" s="97">
        <f t="shared" si="3"/>
        <v>-3</v>
      </c>
      <c r="S46" s="93">
        <f t="shared" si="4"/>
        <v>-0.23076923076923078</v>
      </c>
      <c r="T46" s="98">
        <v>0</v>
      </c>
      <c r="U46" s="99">
        <v>-2</v>
      </c>
      <c r="V46" s="98">
        <v>10</v>
      </c>
      <c r="W46" s="99">
        <v>-1</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7</v>
      </c>
      <c r="F47" s="64">
        <f t="shared" si="13"/>
        <v>-3</v>
      </c>
      <c r="G47" s="65">
        <f t="shared" si="0"/>
        <v>-0.3</v>
      </c>
      <c r="H47" s="66">
        <v>0</v>
      </c>
      <c r="I47" s="67">
        <v>0</v>
      </c>
      <c r="J47" s="66">
        <v>1</v>
      </c>
      <c r="K47" s="67">
        <v>0</v>
      </c>
      <c r="L47" s="66">
        <v>6</v>
      </c>
      <c r="M47" s="67">
        <v>-3</v>
      </c>
      <c r="N47" s="68">
        <v>0</v>
      </c>
      <c r="O47" s="64">
        <v>0</v>
      </c>
      <c r="P47" s="65" t="str">
        <f t="shared" si="2"/>
        <v>-----</v>
      </c>
      <c r="Q47" s="63">
        <f t="shared" ref="Q47:R51" si="14">SUM(T47,V47)</f>
        <v>7</v>
      </c>
      <c r="R47" s="64">
        <f t="shared" si="14"/>
        <v>-3</v>
      </c>
      <c r="S47" s="65">
        <f t="shared" si="4"/>
        <v>-0.3</v>
      </c>
      <c r="T47" s="69">
        <v>1</v>
      </c>
      <c r="U47" s="70">
        <v>0</v>
      </c>
      <c r="V47" s="69">
        <v>6</v>
      </c>
      <c r="W47" s="70">
        <v>-3</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9</v>
      </c>
      <c r="F48" s="64">
        <f t="shared" si="13"/>
        <v>-1</v>
      </c>
      <c r="G48" s="65">
        <f t="shared" si="0"/>
        <v>-0.1</v>
      </c>
      <c r="H48" s="66">
        <v>0</v>
      </c>
      <c r="I48" s="67">
        <v>0</v>
      </c>
      <c r="J48" s="66">
        <v>1</v>
      </c>
      <c r="K48" s="67">
        <v>1</v>
      </c>
      <c r="L48" s="66">
        <v>8</v>
      </c>
      <c r="M48" s="67">
        <v>-2</v>
      </c>
      <c r="N48" s="68">
        <v>0</v>
      </c>
      <c r="O48" s="64">
        <v>0</v>
      </c>
      <c r="P48" s="65" t="str">
        <f t="shared" si="2"/>
        <v>-----</v>
      </c>
      <c r="Q48" s="63">
        <f t="shared" si="14"/>
        <v>9</v>
      </c>
      <c r="R48" s="64">
        <f t="shared" si="14"/>
        <v>-1</v>
      </c>
      <c r="S48" s="65">
        <f t="shared" si="4"/>
        <v>-0.1</v>
      </c>
      <c r="T48" s="69">
        <v>1</v>
      </c>
      <c r="U48" s="70">
        <v>1</v>
      </c>
      <c r="V48" s="69">
        <v>8</v>
      </c>
      <c r="W48" s="70">
        <v>-2</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16</v>
      </c>
      <c r="F49" s="64">
        <f>SUM(I49,K49,M49)</f>
        <v>-7</v>
      </c>
      <c r="G49" s="65">
        <f>IF(E49-F49&gt;0,F49/(E49-F49),"-----")</f>
        <v>-0.30434782608695654</v>
      </c>
      <c r="H49" s="66">
        <v>0</v>
      </c>
      <c r="I49" s="67">
        <v>-1</v>
      </c>
      <c r="J49" s="66">
        <v>1</v>
      </c>
      <c r="K49" s="67">
        <v>-3</v>
      </c>
      <c r="L49" s="66">
        <v>15</v>
      </c>
      <c r="M49" s="67">
        <v>-3</v>
      </c>
      <c r="N49" s="68">
        <v>0</v>
      </c>
      <c r="O49" s="64">
        <v>-1</v>
      </c>
      <c r="P49" s="65">
        <f>IF(N49-O49&gt;0,O49/(N49-O49),"-----")</f>
        <v>-1</v>
      </c>
      <c r="Q49" s="63">
        <f>SUM(T49,V49)</f>
        <v>16</v>
      </c>
      <c r="R49" s="64">
        <f>SUM(U49,W49)</f>
        <v>-6</v>
      </c>
      <c r="S49" s="65">
        <f>IF(Q49-R49&gt;0,R49/(Q49-R49),"-----")</f>
        <v>-0.27272727272727271</v>
      </c>
      <c r="T49" s="69">
        <v>1</v>
      </c>
      <c r="U49" s="70">
        <v>-3</v>
      </c>
      <c r="V49" s="69">
        <v>15</v>
      </c>
      <c r="W49" s="70">
        <v>-3</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23</v>
      </c>
      <c r="F50" s="64">
        <f>SUM(I50,K50,M50)</f>
        <v>13</v>
      </c>
      <c r="G50" s="65">
        <f>IF(E50-F50&gt;0,F50/(E50-F50),"-----")</f>
        <v>1.3</v>
      </c>
      <c r="H50" s="66">
        <v>0</v>
      </c>
      <c r="I50" s="67">
        <v>0</v>
      </c>
      <c r="J50" s="66">
        <v>1</v>
      </c>
      <c r="K50" s="67">
        <v>-2</v>
      </c>
      <c r="L50" s="66">
        <v>22</v>
      </c>
      <c r="M50" s="67">
        <v>15</v>
      </c>
      <c r="N50" s="68">
        <v>0</v>
      </c>
      <c r="O50" s="64">
        <v>0</v>
      </c>
      <c r="P50" s="65" t="str">
        <f>IF(N50-O50&gt;0,O50/(N50-O50),"-----")</f>
        <v>-----</v>
      </c>
      <c r="Q50" s="63">
        <f>SUM(T50,V50)</f>
        <v>24</v>
      </c>
      <c r="R50" s="64">
        <f>SUM(U50,W50)</f>
        <v>13</v>
      </c>
      <c r="S50" s="65">
        <f>IF(Q50-R50&gt;0,R50/(Q50-R50),"-----")</f>
        <v>1.1818181818181819</v>
      </c>
      <c r="T50" s="69">
        <v>1</v>
      </c>
      <c r="U50" s="70">
        <v>-3</v>
      </c>
      <c r="V50" s="69">
        <v>23</v>
      </c>
      <c r="W50" s="70">
        <v>16</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57</v>
      </c>
      <c r="F51" s="64">
        <f t="shared" si="13"/>
        <v>-2</v>
      </c>
      <c r="G51" s="65">
        <f t="shared" si="0"/>
        <v>-3.3898305084745763E-2</v>
      </c>
      <c r="H51" s="66">
        <v>1</v>
      </c>
      <c r="I51" s="67">
        <v>1</v>
      </c>
      <c r="J51" s="66">
        <v>6</v>
      </c>
      <c r="K51" s="67">
        <v>1</v>
      </c>
      <c r="L51" s="66">
        <v>50</v>
      </c>
      <c r="M51" s="67">
        <v>-4</v>
      </c>
      <c r="N51" s="68">
        <v>1</v>
      </c>
      <c r="O51" s="64">
        <v>1</v>
      </c>
      <c r="P51" s="65" t="str">
        <f t="shared" si="2"/>
        <v>-----</v>
      </c>
      <c r="Q51" s="63">
        <f t="shared" si="14"/>
        <v>55</v>
      </c>
      <c r="R51" s="64">
        <f t="shared" si="14"/>
        <v>-2</v>
      </c>
      <c r="S51" s="65">
        <f t="shared" si="4"/>
        <v>-3.5087719298245612E-2</v>
      </c>
      <c r="T51" s="69">
        <v>5</v>
      </c>
      <c r="U51" s="70">
        <v>0</v>
      </c>
      <c r="V51" s="69">
        <v>50</v>
      </c>
      <c r="W51" s="70">
        <v>-2</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72" t="s">
        <v>73</v>
      </c>
      <c r="E52" s="73">
        <f>SUM(H52,J52,L52)</f>
        <v>50</v>
      </c>
      <c r="F52" s="74">
        <f>SUM(I52,K52,M52)</f>
        <v>-7</v>
      </c>
      <c r="G52" s="75">
        <f>IF(E52-F52&gt;0,F52/(E52-F52),"-----")</f>
        <v>-0.12280701754385964</v>
      </c>
      <c r="H52" s="76">
        <v>0</v>
      </c>
      <c r="I52" s="77">
        <v>0</v>
      </c>
      <c r="J52" s="76">
        <v>1</v>
      </c>
      <c r="K52" s="77">
        <v>1</v>
      </c>
      <c r="L52" s="76">
        <v>49</v>
      </c>
      <c r="M52" s="77">
        <v>-8</v>
      </c>
      <c r="N52" s="78">
        <v>0</v>
      </c>
      <c r="O52" s="74">
        <v>0</v>
      </c>
      <c r="P52" s="75" t="str">
        <f>IF(N52-O52&gt;0,O52/(N52-O52),"-----")</f>
        <v>-----</v>
      </c>
      <c r="Q52" s="73">
        <f>SUM(T52,V52)</f>
        <v>49</v>
      </c>
      <c r="R52" s="74">
        <f>SUM(U52,W52)</f>
        <v>-7</v>
      </c>
      <c r="S52" s="75">
        <f>IF(Q52-R52&gt;0,R52/(Q52-R52),"-----")</f>
        <v>-0.125</v>
      </c>
      <c r="T52" s="79">
        <v>1</v>
      </c>
      <c r="U52" s="80">
        <v>1</v>
      </c>
      <c r="V52" s="79">
        <v>48</v>
      </c>
      <c r="W52" s="80">
        <v>-8</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165</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75</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332</v>
      </c>
      <c r="F55" s="110">
        <f>SUM(F56:F57,F65,F70,F73,F74,F77,F78,F79,F80,F88,F91)</f>
        <v>-68</v>
      </c>
      <c r="G55" s="111">
        <f>IF(E55-F55&gt;0,F55/(E55-F55),"-----")</f>
        <v>-0.17</v>
      </c>
      <c r="H55" s="112">
        <f t="shared" ref="H55:O55" si="15">SUM(H56:H57,H65,H70,H73,H74,H77,H78,H79,H80,H88,H91)</f>
        <v>4</v>
      </c>
      <c r="I55" s="113">
        <f t="shared" si="15"/>
        <v>1</v>
      </c>
      <c r="J55" s="112">
        <f t="shared" si="15"/>
        <v>9</v>
      </c>
      <c r="K55" s="113">
        <f t="shared" si="15"/>
        <v>-7</v>
      </c>
      <c r="L55" s="112">
        <f t="shared" si="15"/>
        <v>319</v>
      </c>
      <c r="M55" s="113">
        <f t="shared" si="15"/>
        <v>-62</v>
      </c>
      <c r="N55" s="43">
        <f t="shared" si="15"/>
        <v>4</v>
      </c>
      <c r="O55" s="39">
        <f t="shared" si="15"/>
        <v>1</v>
      </c>
      <c r="P55" s="111">
        <f>IF(N55-O55&gt;0,O55/(N55-O55),"-----")</f>
        <v>0.33333333333333331</v>
      </c>
      <c r="Q55" s="48">
        <f>SUM(Q56:Q57,Q65,Q70,Q73,Q74,Q77,Q78,Q79,Q80,Q88,Q91)</f>
        <v>329</v>
      </c>
      <c r="R55" s="114">
        <f>SUM(R56:R57,R65,R70,R73,R74,R77,R78,R79,R80,R88,R91)</f>
        <v>-67</v>
      </c>
      <c r="S55" s="111">
        <f>IF(Q55-R55&gt;0,R55/(Q55-R55),"-----")</f>
        <v>-0.1691919191919192</v>
      </c>
      <c r="T55" s="112">
        <f>SUM(T56:T57,T65,T70,T73,T74,T77,T78,T79,T80,T88,T91)</f>
        <v>10</v>
      </c>
      <c r="U55" s="113">
        <f>SUM(U56:U57,U65,U70,U73,U74,U77,U78,U79,U80,U88,U91)</f>
        <v>-5</v>
      </c>
      <c r="V55" s="112">
        <f>SUM(V56:V57,V65,V70,V73,V74,V77,V78,V79,V80,V88,V91)</f>
        <v>319</v>
      </c>
      <c r="W55" s="113">
        <f>SUM(W56:W57,W65,W70,W73,W74,W77,W78,W79,W80,W88,W91)</f>
        <v>-62</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5"/>
      <c r="E56" s="63">
        <f>SUM(H56,J56,L56)</f>
        <v>0</v>
      </c>
      <c r="F56" s="64">
        <f>SUM(I56,K56,M56)</f>
        <v>0</v>
      </c>
      <c r="G56" s="111" t="str">
        <f t="shared" si="0"/>
        <v>-----</v>
      </c>
      <c r="H56" s="41">
        <v>0</v>
      </c>
      <c r="I56" s="42">
        <v>0</v>
      </c>
      <c r="J56" s="41">
        <v>0</v>
      </c>
      <c r="K56" s="42">
        <v>0</v>
      </c>
      <c r="L56" s="41">
        <v>0</v>
      </c>
      <c r="M56" s="42">
        <v>0</v>
      </c>
      <c r="N56" s="43">
        <v>0</v>
      </c>
      <c r="O56" s="39">
        <v>0</v>
      </c>
      <c r="P56" s="111" t="str">
        <f t="shared" si="2"/>
        <v>-----</v>
      </c>
      <c r="Q56" s="38">
        <f>SUM(T56,V56)</f>
        <v>0</v>
      </c>
      <c r="R56" s="39">
        <f>SUM(U56,W56)</f>
        <v>0</v>
      </c>
      <c r="S56" s="111" t="str">
        <f t="shared" si="4"/>
        <v>-----</v>
      </c>
      <c r="T56" s="112">
        <v>0</v>
      </c>
      <c r="U56" s="113">
        <v>0</v>
      </c>
      <c r="V56" s="112">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6"/>
      <c r="D57" s="117" t="s">
        <v>20</v>
      </c>
      <c r="E57" s="38">
        <f>SUM(E58:E64)</f>
        <v>161</v>
      </c>
      <c r="F57" s="110">
        <f>SUM(F58:F64)</f>
        <v>-61</v>
      </c>
      <c r="G57" s="111">
        <f t="shared" si="0"/>
        <v>-0.2747747747747748</v>
      </c>
      <c r="H57" s="41">
        <f t="shared" ref="H57:O57" si="16">SUM(H58:H64)</f>
        <v>0</v>
      </c>
      <c r="I57" s="42">
        <f t="shared" si="16"/>
        <v>-1</v>
      </c>
      <c r="J57" s="41">
        <f t="shared" si="16"/>
        <v>2</v>
      </c>
      <c r="K57" s="42">
        <f t="shared" si="16"/>
        <v>0</v>
      </c>
      <c r="L57" s="41">
        <f t="shared" si="16"/>
        <v>159</v>
      </c>
      <c r="M57" s="42">
        <f t="shared" si="16"/>
        <v>-60</v>
      </c>
      <c r="N57" s="43">
        <f t="shared" si="16"/>
        <v>0</v>
      </c>
      <c r="O57" s="39">
        <f t="shared" si="16"/>
        <v>-1</v>
      </c>
      <c r="P57" s="111">
        <f t="shared" si="2"/>
        <v>-1</v>
      </c>
      <c r="Q57" s="36">
        <f>SUM(Q58:Q64)</f>
        <v>160</v>
      </c>
      <c r="R57" s="118">
        <f>SUM(R58:R64)</f>
        <v>-63</v>
      </c>
      <c r="S57" s="111">
        <f t="shared" si="4"/>
        <v>-0.28251121076233182</v>
      </c>
      <c r="T57" s="41">
        <f>SUM(T58:T64)</f>
        <v>2</v>
      </c>
      <c r="U57" s="42">
        <f>SUM(U58:U64)</f>
        <v>0</v>
      </c>
      <c r="V57" s="41">
        <f>SUM(V58:V64)</f>
        <v>158</v>
      </c>
      <c r="W57" s="42">
        <f>SUM(W58:W64)</f>
        <v>-63</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9" t="s">
        <v>77</v>
      </c>
      <c r="E58" s="54">
        <f t="shared" ref="E58:F64" si="17">SUM(H58,J58,L58)</f>
        <v>8</v>
      </c>
      <c r="F58" s="55">
        <f t="shared" si="17"/>
        <v>-8</v>
      </c>
      <c r="G58" s="84">
        <f t="shared" si="0"/>
        <v>-0.5</v>
      </c>
      <c r="H58" s="85">
        <v>0</v>
      </c>
      <c r="I58" s="86">
        <v>0</v>
      </c>
      <c r="J58" s="85">
        <v>0</v>
      </c>
      <c r="K58" s="86">
        <v>0</v>
      </c>
      <c r="L58" s="85">
        <v>8</v>
      </c>
      <c r="M58" s="86">
        <v>-8</v>
      </c>
      <c r="N58" s="87">
        <v>0</v>
      </c>
      <c r="O58" s="88">
        <v>0</v>
      </c>
      <c r="P58" s="84" t="str">
        <f t="shared" si="2"/>
        <v>-----</v>
      </c>
      <c r="Q58" s="54">
        <f t="shared" ref="Q58:R64" si="18">SUM(T58,V58)</f>
        <v>8</v>
      </c>
      <c r="R58" s="55">
        <f t="shared" si="18"/>
        <v>-8</v>
      </c>
      <c r="S58" s="84">
        <f t="shared" si="4"/>
        <v>-0.5</v>
      </c>
      <c r="T58" s="89">
        <v>0</v>
      </c>
      <c r="U58" s="90">
        <v>0</v>
      </c>
      <c r="V58" s="89">
        <v>8</v>
      </c>
      <c r="W58" s="90">
        <v>-8</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158</v>
      </c>
      <c r="D59" s="120" t="s">
        <v>79</v>
      </c>
      <c r="E59" s="63">
        <f t="shared" si="17"/>
        <v>15</v>
      </c>
      <c r="F59" s="64">
        <f t="shared" si="17"/>
        <v>0</v>
      </c>
      <c r="G59" s="65">
        <f t="shared" si="0"/>
        <v>0</v>
      </c>
      <c r="H59" s="66">
        <v>0</v>
      </c>
      <c r="I59" s="67">
        <v>0</v>
      </c>
      <c r="J59" s="66">
        <v>0</v>
      </c>
      <c r="K59" s="67">
        <v>0</v>
      </c>
      <c r="L59" s="66">
        <v>15</v>
      </c>
      <c r="M59" s="67">
        <v>0</v>
      </c>
      <c r="N59" s="68">
        <v>0</v>
      </c>
      <c r="O59" s="64">
        <v>0</v>
      </c>
      <c r="P59" s="65" t="str">
        <f t="shared" si="2"/>
        <v>-----</v>
      </c>
      <c r="Q59" s="63">
        <f t="shared" si="18"/>
        <v>14</v>
      </c>
      <c r="R59" s="64">
        <f t="shared" si="18"/>
        <v>-1</v>
      </c>
      <c r="S59" s="65">
        <f t="shared" si="4"/>
        <v>-6.6666666666666666E-2</v>
      </c>
      <c r="T59" s="69">
        <v>0</v>
      </c>
      <c r="U59" s="70">
        <v>0</v>
      </c>
      <c r="V59" s="69">
        <v>14</v>
      </c>
      <c r="W59" s="70">
        <v>-1</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0" t="s">
        <v>80</v>
      </c>
      <c r="E60" s="63">
        <f t="shared" si="17"/>
        <v>42</v>
      </c>
      <c r="F60" s="64">
        <f t="shared" si="17"/>
        <v>-27</v>
      </c>
      <c r="G60" s="65">
        <f t="shared" si="0"/>
        <v>-0.39130434782608697</v>
      </c>
      <c r="H60" s="66">
        <v>0</v>
      </c>
      <c r="I60" s="67">
        <v>-1</v>
      </c>
      <c r="J60" s="66">
        <v>1</v>
      </c>
      <c r="K60" s="67">
        <v>0</v>
      </c>
      <c r="L60" s="66">
        <v>41</v>
      </c>
      <c r="M60" s="67">
        <v>-26</v>
      </c>
      <c r="N60" s="68">
        <v>0</v>
      </c>
      <c r="O60" s="64">
        <v>-1</v>
      </c>
      <c r="P60" s="65">
        <f t="shared" si="2"/>
        <v>-1</v>
      </c>
      <c r="Q60" s="63">
        <f t="shared" si="18"/>
        <v>43</v>
      </c>
      <c r="R60" s="64">
        <f t="shared" si="18"/>
        <v>-27</v>
      </c>
      <c r="S60" s="65">
        <f t="shared" si="4"/>
        <v>-0.38571428571428573</v>
      </c>
      <c r="T60" s="69">
        <v>1</v>
      </c>
      <c r="U60" s="70">
        <v>0</v>
      </c>
      <c r="V60" s="69">
        <v>42</v>
      </c>
      <c r="W60" s="70">
        <v>-27</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0" t="s">
        <v>82</v>
      </c>
      <c r="E61" s="63">
        <f t="shared" si="17"/>
        <v>11</v>
      </c>
      <c r="F61" s="64">
        <f t="shared" si="17"/>
        <v>-3</v>
      </c>
      <c r="G61" s="65">
        <f t="shared" si="0"/>
        <v>-0.21428571428571427</v>
      </c>
      <c r="H61" s="66">
        <v>0</v>
      </c>
      <c r="I61" s="67">
        <v>0</v>
      </c>
      <c r="J61" s="66">
        <v>0</v>
      </c>
      <c r="K61" s="67">
        <v>-1</v>
      </c>
      <c r="L61" s="66">
        <v>11</v>
      </c>
      <c r="M61" s="67">
        <v>-2</v>
      </c>
      <c r="N61" s="68">
        <v>0</v>
      </c>
      <c r="O61" s="64">
        <v>0</v>
      </c>
      <c r="P61" s="65" t="str">
        <f t="shared" si="2"/>
        <v>-----</v>
      </c>
      <c r="Q61" s="63">
        <f t="shared" si="18"/>
        <v>11</v>
      </c>
      <c r="R61" s="64">
        <f t="shared" si="18"/>
        <v>-3</v>
      </c>
      <c r="S61" s="65">
        <f t="shared" si="4"/>
        <v>-0.21428571428571427</v>
      </c>
      <c r="T61" s="69">
        <v>0</v>
      </c>
      <c r="U61" s="70">
        <v>-1</v>
      </c>
      <c r="V61" s="69">
        <v>11</v>
      </c>
      <c r="W61" s="70">
        <v>-2</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0" t="s">
        <v>83</v>
      </c>
      <c r="E62" s="63">
        <f t="shared" si="17"/>
        <v>22</v>
      </c>
      <c r="F62" s="64">
        <f t="shared" si="17"/>
        <v>-9</v>
      </c>
      <c r="G62" s="65">
        <f t="shared" si="0"/>
        <v>-0.29032258064516131</v>
      </c>
      <c r="H62" s="66">
        <v>0</v>
      </c>
      <c r="I62" s="67">
        <v>0</v>
      </c>
      <c r="J62" s="66">
        <v>1</v>
      </c>
      <c r="K62" s="67">
        <v>1</v>
      </c>
      <c r="L62" s="66">
        <v>21</v>
      </c>
      <c r="M62" s="67">
        <v>-10</v>
      </c>
      <c r="N62" s="68">
        <v>0</v>
      </c>
      <c r="O62" s="64">
        <v>0</v>
      </c>
      <c r="P62" s="65" t="str">
        <f t="shared" si="2"/>
        <v>-----</v>
      </c>
      <c r="Q62" s="63">
        <f t="shared" si="18"/>
        <v>22</v>
      </c>
      <c r="R62" s="64">
        <f t="shared" si="18"/>
        <v>-9</v>
      </c>
      <c r="S62" s="65">
        <f t="shared" si="4"/>
        <v>-0.29032258064516131</v>
      </c>
      <c r="T62" s="69">
        <v>1</v>
      </c>
      <c r="U62" s="70">
        <v>1</v>
      </c>
      <c r="V62" s="69">
        <v>21</v>
      </c>
      <c r="W62" s="70">
        <v>-10</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0" t="s">
        <v>85</v>
      </c>
      <c r="E63" s="63">
        <f t="shared" si="17"/>
        <v>2</v>
      </c>
      <c r="F63" s="64">
        <f t="shared" si="17"/>
        <v>-4</v>
      </c>
      <c r="G63" s="65">
        <f t="shared" si="0"/>
        <v>-0.66666666666666663</v>
      </c>
      <c r="H63" s="66">
        <v>0</v>
      </c>
      <c r="I63" s="67">
        <v>0</v>
      </c>
      <c r="J63" s="66">
        <v>0</v>
      </c>
      <c r="K63" s="67">
        <v>0</v>
      </c>
      <c r="L63" s="66">
        <v>2</v>
      </c>
      <c r="M63" s="67">
        <v>-4</v>
      </c>
      <c r="N63" s="68">
        <v>0</v>
      </c>
      <c r="O63" s="64">
        <v>0</v>
      </c>
      <c r="P63" s="65" t="str">
        <f t="shared" si="2"/>
        <v>-----</v>
      </c>
      <c r="Q63" s="63">
        <f t="shared" si="18"/>
        <v>2</v>
      </c>
      <c r="R63" s="64">
        <f t="shared" si="18"/>
        <v>-4</v>
      </c>
      <c r="S63" s="65">
        <f t="shared" si="4"/>
        <v>-0.66666666666666663</v>
      </c>
      <c r="T63" s="69">
        <v>0</v>
      </c>
      <c r="U63" s="70">
        <v>0</v>
      </c>
      <c r="V63" s="69">
        <v>2</v>
      </c>
      <c r="W63" s="70">
        <v>-4</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1" t="s">
        <v>86</v>
      </c>
      <c r="E64" s="73">
        <f t="shared" si="17"/>
        <v>61</v>
      </c>
      <c r="F64" s="74">
        <f t="shared" si="17"/>
        <v>-10</v>
      </c>
      <c r="G64" s="75">
        <f t="shared" si="0"/>
        <v>-0.14084507042253522</v>
      </c>
      <c r="H64" s="76">
        <v>0</v>
      </c>
      <c r="I64" s="77">
        <v>0</v>
      </c>
      <c r="J64" s="76">
        <v>0</v>
      </c>
      <c r="K64" s="77">
        <v>0</v>
      </c>
      <c r="L64" s="76">
        <v>61</v>
      </c>
      <c r="M64" s="77">
        <v>-10</v>
      </c>
      <c r="N64" s="78">
        <v>0</v>
      </c>
      <c r="O64" s="74">
        <v>0</v>
      </c>
      <c r="P64" s="75" t="str">
        <f t="shared" si="2"/>
        <v>-----</v>
      </c>
      <c r="Q64" s="73">
        <f t="shared" si="18"/>
        <v>60</v>
      </c>
      <c r="R64" s="74">
        <f t="shared" si="18"/>
        <v>-11</v>
      </c>
      <c r="S64" s="75">
        <f t="shared" si="4"/>
        <v>-0.15492957746478872</v>
      </c>
      <c r="T64" s="79">
        <v>0</v>
      </c>
      <c r="U64" s="80">
        <v>0</v>
      </c>
      <c r="V64" s="79">
        <v>60</v>
      </c>
      <c r="W64" s="80">
        <v>-11</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6"/>
      <c r="D65" s="117" t="s">
        <v>20</v>
      </c>
      <c r="E65" s="38">
        <f>SUM(E66:E69)</f>
        <v>41</v>
      </c>
      <c r="F65" s="110">
        <f>SUM(F66:F69)</f>
        <v>0</v>
      </c>
      <c r="G65" s="111">
        <f t="shared" si="0"/>
        <v>0</v>
      </c>
      <c r="H65" s="41">
        <f t="shared" ref="H65:O65" si="19">SUM(H66:H69)</f>
        <v>1</v>
      </c>
      <c r="I65" s="42">
        <f t="shared" si="19"/>
        <v>1</v>
      </c>
      <c r="J65" s="41">
        <f t="shared" si="19"/>
        <v>0</v>
      </c>
      <c r="K65" s="42">
        <f t="shared" si="19"/>
        <v>-2</v>
      </c>
      <c r="L65" s="41">
        <f t="shared" si="19"/>
        <v>40</v>
      </c>
      <c r="M65" s="42">
        <f t="shared" si="19"/>
        <v>1</v>
      </c>
      <c r="N65" s="43">
        <f t="shared" si="19"/>
        <v>1</v>
      </c>
      <c r="O65" s="39">
        <f t="shared" si="19"/>
        <v>1</v>
      </c>
      <c r="P65" s="111" t="str">
        <f t="shared" si="2"/>
        <v>-----</v>
      </c>
      <c r="Q65" s="43">
        <f>SUM(Q66:Q69)</f>
        <v>42</v>
      </c>
      <c r="R65" s="110">
        <f>SUM(R66:R69)</f>
        <v>1</v>
      </c>
      <c r="S65" s="111">
        <f t="shared" si="4"/>
        <v>2.4390243902439025E-2</v>
      </c>
      <c r="T65" s="41">
        <f>SUM(T66:T69)</f>
        <v>1</v>
      </c>
      <c r="U65" s="42">
        <f>SUM(U66:U69)</f>
        <v>-1</v>
      </c>
      <c r="V65" s="41">
        <f>SUM(V66:V69)</f>
        <v>41</v>
      </c>
      <c r="W65" s="42">
        <f>SUM(W66:W69)</f>
        <v>2</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19" t="s">
        <v>88</v>
      </c>
      <c r="E66" s="54">
        <f t="shared" ref="E66:F69" si="20">SUM(H66,J66,L66)</f>
        <v>9</v>
      </c>
      <c r="F66" s="55">
        <f t="shared" si="20"/>
        <v>8</v>
      </c>
      <c r="G66" s="84">
        <f t="shared" si="0"/>
        <v>8</v>
      </c>
      <c r="H66" s="85">
        <v>0</v>
      </c>
      <c r="I66" s="86">
        <v>0</v>
      </c>
      <c r="J66" s="85">
        <v>0</v>
      </c>
      <c r="K66" s="86">
        <v>0</v>
      </c>
      <c r="L66" s="85">
        <v>9</v>
      </c>
      <c r="M66" s="86">
        <v>8</v>
      </c>
      <c r="N66" s="87">
        <v>0</v>
      </c>
      <c r="O66" s="88">
        <v>0</v>
      </c>
      <c r="P66" s="84" t="str">
        <f t="shared" si="2"/>
        <v>-----</v>
      </c>
      <c r="Q66" s="63">
        <f t="shared" ref="Q66:R69" si="21">SUM(T66,V66)</f>
        <v>9</v>
      </c>
      <c r="R66" s="64">
        <f t="shared" si="21"/>
        <v>8</v>
      </c>
      <c r="S66" s="84">
        <f t="shared" si="4"/>
        <v>8</v>
      </c>
      <c r="T66" s="89">
        <v>0</v>
      </c>
      <c r="U66" s="90">
        <v>0</v>
      </c>
      <c r="V66" s="89">
        <v>9</v>
      </c>
      <c r="W66" s="90">
        <v>8</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2"/>
      <c r="B67" s="123"/>
      <c r="C67" s="11" t="s">
        <v>89</v>
      </c>
      <c r="D67" s="120" t="s">
        <v>90</v>
      </c>
      <c r="E67" s="63">
        <f t="shared" si="20"/>
        <v>17</v>
      </c>
      <c r="F67" s="64">
        <f t="shared" si="20"/>
        <v>-5</v>
      </c>
      <c r="G67" s="65">
        <f t="shared" si="0"/>
        <v>-0.22727272727272727</v>
      </c>
      <c r="H67" s="66">
        <v>1</v>
      </c>
      <c r="I67" s="67">
        <v>1</v>
      </c>
      <c r="J67" s="66">
        <v>0</v>
      </c>
      <c r="K67" s="67">
        <v>-2</v>
      </c>
      <c r="L67" s="66">
        <v>16</v>
      </c>
      <c r="M67" s="67">
        <v>-4</v>
      </c>
      <c r="N67" s="68">
        <v>1</v>
      </c>
      <c r="O67" s="64">
        <v>1</v>
      </c>
      <c r="P67" s="65" t="str">
        <f t="shared" si="2"/>
        <v>-----</v>
      </c>
      <c r="Q67" s="63">
        <f t="shared" si="21"/>
        <v>16</v>
      </c>
      <c r="R67" s="64">
        <f t="shared" si="21"/>
        <v>-6</v>
      </c>
      <c r="S67" s="65">
        <f t="shared" si="4"/>
        <v>-0.27272727272727271</v>
      </c>
      <c r="T67" s="69">
        <v>0</v>
      </c>
      <c r="U67" s="70">
        <v>-2</v>
      </c>
      <c r="V67" s="69">
        <v>16</v>
      </c>
      <c r="W67" s="70">
        <v>-4</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2"/>
      <c r="B68" s="123"/>
      <c r="C68" s="11" t="s">
        <v>84</v>
      </c>
      <c r="D68" s="120" t="s">
        <v>91</v>
      </c>
      <c r="E68" s="63">
        <f t="shared" si="20"/>
        <v>7</v>
      </c>
      <c r="F68" s="64">
        <f t="shared" si="20"/>
        <v>-1</v>
      </c>
      <c r="G68" s="65">
        <f t="shared" si="0"/>
        <v>-0.125</v>
      </c>
      <c r="H68" s="66">
        <v>0</v>
      </c>
      <c r="I68" s="67">
        <v>0</v>
      </c>
      <c r="J68" s="66">
        <v>0</v>
      </c>
      <c r="K68" s="67">
        <v>0</v>
      </c>
      <c r="L68" s="66">
        <v>7</v>
      </c>
      <c r="M68" s="67">
        <v>-1</v>
      </c>
      <c r="N68" s="68">
        <v>0</v>
      </c>
      <c r="O68" s="64">
        <v>0</v>
      </c>
      <c r="P68" s="65" t="str">
        <f t="shared" si="2"/>
        <v>-----</v>
      </c>
      <c r="Q68" s="63">
        <f t="shared" si="21"/>
        <v>8</v>
      </c>
      <c r="R68" s="64">
        <f t="shared" si="21"/>
        <v>0</v>
      </c>
      <c r="S68" s="65">
        <f t="shared" si="4"/>
        <v>0</v>
      </c>
      <c r="T68" s="69">
        <v>0</v>
      </c>
      <c r="U68" s="70">
        <v>0</v>
      </c>
      <c r="V68" s="69">
        <v>8</v>
      </c>
      <c r="W68" s="70">
        <v>0</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166</v>
      </c>
      <c r="B69" s="101"/>
      <c r="C69" s="102"/>
      <c r="D69" s="120" t="s">
        <v>93</v>
      </c>
      <c r="E69" s="73">
        <f t="shared" si="20"/>
        <v>8</v>
      </c>
      <c r="F69" s="74">
        <f t="shared" si="20"/>
        <v>-2</v>
      </c>
      <c r="G69" s="65">
        <f t="shared" ref="G69:G92" si="22">IF(E69-F69&gt;0,F69/(E69-F69),"-----")</f>
        <v>-0.2</v>
      </c>
      <c r="H69" s="66">
        <v>0</v>
      </c>
      <c r="I69" s="67">
        <v>0</v>
      </c>
      <c r="J69" s="66">
        <v>0</v>
      </c>
      <c r="K69" s="67">
        <v>0</v>
      </c>
      <c r="L69" s="66">
        <v>8</v>
      </c>
      <c r="M69" s="67">
        <v>-2</v>
      </c>
      <c r="N69" s="68">
        <v>0</v>
      </c>
      <c r="O69" s="64">
        <v>0</v>
      </c>
      <c r="P69" s="65" t="str">
        <f t="shared" ref="P69:P92" si="23">IF(N69-O69&gt;0,O69/(N69-O69),"-----")</f>
        <v>-----</v>
      </c>
      <c r="Q69" s="63">
        <f t="shared" si="21"/>
        <v>9</v>
      </c>
      <c r="R69" s="64">
        <f t="shared" si="21"/>
        <v>-1</v>
      </c>
      <c r="S69" s="65">
        <f t="shared" ref="S69:S92" si="24">IF(Q69-R69&gt;0,R69/(Q69-R69),"-----")</f>
        <v>-0.1</v>
      </c>
      <c r="T69" s="69">
        <v>1</v>
      </c>
      <c r="U69" s="70">
        <v>1</v>
      </c>
      <c r="V69" s="69">
        <v>8</v>
      </c>
      <c r="W69" s="70">
        <v>-2</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7" t="s">
        <v>20</v>
      </c>
      <c r="E70" s="38">
        <f>SUM(E71:E72)</f>
        <v>6</v>
      </c>
      <c r="F70" s="110">
        <f>SUM(F71:F72)</f>
        <v>0</v>
      </c>
      <c r="G70" s="111">
        <f t="shared" si="22"/>
        <v>0</v>
      </c>
      <c r="H70" s="41">
        <f t="shared" ref="H70:O70" si="25">SUM(H71:H72)</f>
        <v>0</v>
      </c>
      <c r="I70" s="42">
        <f t="shared" si="25"/>
        <v>-1</v>
      </c>
      <c r="J70" s="41">
        <f t="shared" si="25"/>
        <v>0</v>
      </c>
      <c r="K70" s="42">
        <f t="shared" si="25"/>
        <v>0</v>
      </c>
      <c r="L70" s="41">
        <f t="shared" si="25"/>
        <v>6</v>
      </c>
      <c r="M70" s="42">
        <f t="shared" si="25"/>
        <v>1</v>
      </c>
      <c r="N70" s="43">
        <f t="shared" si="25"/>
        <v>0</v>
      </c>
      <c r="O70" s="39">
        <f t="shared" si="25"/>
        <v>-1</v>
      </c>
      <c r="P70" s="111">
        <f t="shared" si="23"/>
        <v>-1</v>
      </c>
      <c r="Q70" s="43">
        <f>SUM(Q71:Q72)</f>
        <v>6</v>
      </c>
      <c r="R70" s="110">
        <f>SUM(R71:R72)</f>
        <v>1</v>
      </c>
      <c r="S70" s="111">
        <f t="shared" si="24"/>
        <v>0.2</v>
      </c>
      <c r="T70" s="41">
        <f>SUM(T71:T72)</f>
        <v>0</v>
      </c>
      <c r="U70" s="42">
        <f>SUM(U71:U72)</f>
        <v>0</v>
      </c>
      <c r="V70" s="41">
        <f>SUM(V71:V72)</f>
        <v>6</v>
      </c>
      <c r="W70" s="42">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0" t="s">
        <v>96</v>
      </c>
      <c r="E71" s="63">
        <f t="shared" ref="E71:F73" si="26">SUM(H71,J71,L71)</f>
        <v>2</v>
      </c>
      <c r="F71" s="64">
        <f t="shared" si="26"/>
        <v>-1</v>
      </c>
      <c r="G71" s="65">
        <f t="shared" si="22"/>
        <v>-0.33333333333333331</v>
      </c>
      <c r="H71" s="66">
        <v>0</v>
      </c>
      <c r="I71" s="67">
        <v>0</v>
      </c>
      <c r="J71" s="66">
        <v>0</v>
      </c>
      <c r="K71" s="67">
        <v>0</v>
      </c>
      <c r="L71" s="66">
        <v>2</v>
      </c>
      <c r="M71" s="67">
        <v>-1</v>
      </c>
      <c r="N71" s="68">
        <v>0</v>
      </c>
      <c r="O71" s="64">
        <v>0</v>
      </c>
      <c r="P71" s="65" t="str">
        <f t="shared" si="23"/>
        <v>-----</v>
      </c>
      <c r="Q71" s="63">
        <f t="shared" ref="Q71:R73" si="27">SUM(T71,V71)</f>
        <v>2</v>
      </c>
      <c r="R71" s="64">
        <f t="shared" si="27"/>
        <v>-1</v>
      </c>
      <c r="S71" s="65">
        <f t="shared" si="24"/>
        <v>-0.33333333333333331</v>
      </c>
      <c r="T71" s="69">
        <v>0</v>
      </c>
      <c r="U71" s="70">
        <v>0</v>
      </c>
      <c r="V71" s="69">
        <v>2</v>
      </c>
      <c r="W71" s="70">
        <v>-1</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1" t="s">
        <v>97</v>
      </c>
      <c r="E72" s="63">
        <f t="shared" si="26"/>
        <v>4</v>
      </c>
      <c r="F72" s="64">
        <f t="shared" si="26"/>
        <v>1</v>
      </c>
      <c r="G72" s="65">
        <f t="shared" si="22"/>
        <v>0.33333333333333331</v>
      </c>
      <c r="H72" s="66">
        <v>0</v>
      </c>
      <c r="I72" s="67">
        <v>-1</v>
      </c>
      <c r="J72" s="66">
        <v>0</v>
      </c>
      <c r="K72" s="67">
        <v>0</v>
      </c>
      <c r="L72" s="66">
        <v>4</v>
      </c>
      <c r="M72" s="67">
        <v>2</v>
      </c>
      <c r="N72" s="68">
        <v>0</v>
      </c>
      <c r="O72" s="64">
        <v>-1</v>
      </c>
      <c r="P72" s="65">
        <f t="shared" si="23"/>
        <v>-1</v>
      </c>
      <c r="Q72" s="63">
        <f t="shared" si="27"/>
        <v>4</v>
      </c>
      <c r="R72" s="64">
        <f t="shared" si="27"/>
        <v>2</v>
      </c>
      <c r="S72" s="65">
        <f t="shared" si="24"/>
        <v>1</v>
      </c>
      <c r="T72" s="69">
        <v>0</v>
      </c>
      <c r="U72" s="70">
        <v>0</v>
      </c>
      <c r="V72" s="69">
        <v>4</v>
      </c>
      <c r="W72" s="70">
        <v>2</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4" t="s">
        <v>98</v>
      </c>
      <c r="D73" s="125"/>
      <c r="E73" s="63">
        <f t="shared" si="26"/>
        <v>4</v>
      </c>
      <c r="F73" s="64">
        <f t="shared" si="26"/>
        <v>-3</v>
      </c>
      <c r="G73" s="65">
        <f t="shared" si="22"/>
        <v>-0.42857142857142855</v>
      </c>
      <c r="H73" s="66">
        <v>0</v>
      </c>
      <c r="I73" s="67">
        <v>0</v>
      </c>
      <c r="J73" s="66">
        <v>0</v>
      </c>
      <c r="K73" s="67">
        <v>0</v>
      </c>
      <c r="L73" s="66">
        <v>4</v>
      </c>
      <c r="M73" s="67">
        <v>-3</v>
      </c>
      <c r="N73" s="68">
        <v>0</v>
      </c>
      <c r="O73" s="64">
        <v>0</v>
      </c>
      <c r="P73" s="65" t="str">
        <f t="shared" si="23"/>
        <v>-----</v>
      </c>
      <c r="Q73" s="63">
        <f t="shared" si="27"/>
        <v>4</v>
      </c>
      <c r="R73" s="64">
        <f t="shared" si="27"/>
        <v>-3</v>
      </c>
      <c r="S73" s="65">
        <f t="shared" si="24"/>
        <v>-0.42857142857142855</v>
      </c>
      <c r="T73" s="69">
        <v>0</v>
      </c>
      <c r="U73" s="70">
        <v>0</v>
      </c>
      <c r="V73" s="69">
        <v>4</v>
      </c>
      <c r="W73" s="70">
        <v>-3</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2"/>
      <c r="B74" s="123"/>
      <c r="C74" s="11" t="s">
        <v>167</v>
      </c>
      <c r="D74" s="117" t="s">
        <v>20</v>
      </c>
      <c r="E74" s="38">
        <f>SUM(E75:E76)</f>
        <v>11</v>
      </c>
      <c r="F74" s="110">
        <f>SUM(F75:F76)</f>
        <v>2</v>
      </c>
      <c r="G74" s="111">
        <f t="shared" si="22"/>
        <v>0.22222222222222221</v>
      </c>
      <c r="H74" s="41">
        <f t="shared" ref="H74:O74" si="28">SUM(H75:H76)</f>
        <v>0</v>
      </c>
      <c r="I74" s="42">
        <f t="shared" si="28"/>
        <v>0</v>
      </c>
      <c r="J74" s="41">
        <f t="shared" si="28"/>
        <v>1</v>
      </c>
      <c r="K74" s="42">
        <f t="shared" si="28"/>
        <v>0</v>
      </c>
      <c r="L74" s="41">
        <f t="shared" si="28"/>
        <v>10</v>
      </c>
      <c r="M74" s="42">
        <f t="shared" si="28"/>
        <v>2</v>
      </c>
      <c r="N74" s="43">
        <f t="shared" si="28"/>
        <v>0</v>
      </c>
      <c r="O74" s="39">
        <f t="shared" si="28"/>
        <v>0</v>
      </c>
      <c r="P74" s="111" t="str">
        <f t="shared" si="23"/>
        <v>-----</v>
      </c>
      <c r="Q74" s="43">
        <f>SUM(Q75:Q76)</f>
        <v>10</v>
      </c>
      <c r="R74" s="110">
        <f>SUM(R75:R76)</f>
        <v>1</v>
      </c>
      <c r="S74" s="111">
        <f t="shared" si="24"/>
        <v>0.1111111111111111</v>
      </c>
      <c r="T74" s="41">
        <f>SUM(T75:T76)</f>
        <v>1</v>
      </c>
      <c r="U74" s="42">
        <f>SUM(U75:U76)</f>
        <v>0</v>
      </c>
      <c r="V74" s="41">
        <f>SUM(V75:V76)</f>
        <v>9</v>
      </c>
      <c r="W74" s="42">
        <f>SUM(W75:W76)</f>
        <v>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134</v>
      </c>
      <c r="D75" s="120" t="s">
        <v>101</v>
      </c>
      <c r="E75" s="63">
        <f t="shared" ref="E75:F78" si="29">SUM(H75,J75,L75)</f>
        <v>11</v>
      </c>
      <c r="F75" s="64">
        <f t="shared" si="29"/>
        <v>2</v>
      </c>
      <c r="G75" s="65">
        <f t="shared" si="22"/>
        <v>0.22222222222222221</v>
      </c>
      <c r="H75" s="66">
        <v>0</v>
      </c>
      <c r="I75" s="67">
        <v>0</v>
      </c>
      <c r="J75" s="66">
        <v>1</v>
      </c>
      <c r="K75" s="67">
        <v>0</v>
      </c>
      <c r="L75" s="66">
        <v>10</v>
      </c>
      <c r="M75" s="67">
        <v>2</v>
      </c>
      <c r="N75" s="68">
        <v>0</v>
      </c>
      <c r="O75" s="64">
        <v>0</v>
      </c>
      <c r="P75" s="65" t="str">
        <f t="shared" si="23"/>
        <v>-----</v>
      </c>
      <c r="Q75" s="63">
        <f t="shared" ref="Q75:R78" si="30">SUM(T75,V75)</f>
        <v>10</v>
      </c>
      <c r="R75" s="64">
        <f t="shared" si="30"/>
        <v>1</v>
      </c>
      <c r="S75" s="65">
        <f t="shared" si="24"/>
        <v>0.1111111111111111</v>
      </c>
      <c r="T75" s="69">
        <v>1</v>
      </c>
      <c r="U75" s="70">
        <v>0</v>
      </c>
      <c r="V75" s="69">
        <v>9</v>
      </c>
      <c r="W75" s="70">
        <v>1</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160</v>
      </c>
      <c r="D76" s="120"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2"/>
      <c r="B77" s="101"/>
      <c r="C77" s="126" t="s">
        <v>104</v>
      </c>
      <c r="D77" s="117"/>
      <c r="E77" s="38">
        <f t="shared" si="29"/>
        <v>7</v>
      </c>
      <c r="F77" s="39">
        <f t="shared" si="29"/>
        <v>0</v>
      </c>
      <c r="G77" s="111">
        <f t="shared" si="22"/>
        <v>0</v>
      </c>
      <c r="H77" s="41">
        <v>1</v>
      </c>
      <c r="I77" s="42">
        <v>1</v>
      </c>
      <c r="J77" s="41">
        <v>1</v>
      </c>
      <c r="K77" s="42">
        <v>0</v>
      </c>
      <c r="L77" s="41">
        <v>5</v>
      </c>
      <c r="M77" s="42">
        <v>-1</v>
      </c>
      <c r="N77" s="43">
        <v>1</v>
      </c>
      <c r="O77" s="39">
        <v>1</v>
      </c>
      <c r="P77" s="111" t="str">
        <f t="shared" si="23"/>
        <v>-----</v>
      </c>
      <c r="Q77" s="38">
        <f t="shared" si="30"/>
        <v>7</v>
      </c>
      <c r="R77" s="39">
        <f t="shared" si="30"/>
        <v>0</v>
      </c>
      <c r="S77" s="111">
        <f t="shared" si="24"/>
        <v>0</v>
      </c>
      <c r="T77" s="41">
        <v>1</v>
      </c>
      <c r="U77" s="42">
        <v>0</v>
      </c>
      <c r="V77" s="41">
        <v>6</v>
      </c>
      <c r="W77" s="42">
        <v>0</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7"/>
      <c r="B78" s="101"/>
      <c r="C78" s="126" t="s">
        <v>168</v>
      </c>
      <c r="D78" s="117"/>
      <c r="E78" s="38">
        <f t="shared" si="29"/>
        <v>6</v>
      </c>
      <c r="F78" s="39">
        <f t="shared" si="29"/>
        <v>0</v>
      </c>
      <c r="G78" s="111">
        <f t="shared" si="22"/>
        <v>0</v>
      </c>
      <c r="H78" s="41">
        <v>0</v>
      </c>
      <c r="I78" s="42">
        <v>0</v>
      </c>
      <c r="J78" s="41">
        <v>0</v>
      </c>
      <c r="K78" s="42">
        <v>0</v>
      </c>
      <c r="L78" s="41">
        <v>6</v>
      </c>
      <c r="M78" s="42">
        <v>0</v>
      </c>
      <c r="N78" s="43">
        <v>0</v>
      </c>
      <c r="O78" s="39">
        <v>0</v>
      </c>
      <c r="P78" s="111" t="str">
        <f t="shared" si="23"/>
        <v>-----</v>
      </c>
      <c r="Q78" s="38">
        <f t="shared" si="30"/>
        <v>6</v>
      </c>
      <c r="R78" s="39">
        <f t="shared" si="30"/>
        <v>0</v>
      </c>
      <c r="S78" s="111">
        <f t="shared" si="24"/>
        <v>0</v>
      </c>
      <c r="T78" s="41">
        <v>0</v>
      </c>
      <c r="U78" s="42">
        <v>0</v>
      </c>
      <c r="V78" s="41">
        <v>6</v>
      </c>
      <c r="W78" s="42">
        <v>0</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7"/>
      <c r="B79" s="101"/>
      <c r="C79" s="126" t="s">
        <v>106</v>
      </c>
      <c r="D79" s="117"/>
      <c r="E79" s="38">
        <f>SUM(H79,J79,L79)</f>
        <v>21</v>
      </c>
      <c r="F79" s="39">
        <f>SUM(I79,K79,M79)</f>
        <v>11</v>
      </c>
      <c r="G79" s="111">
        <f>IF(E79-F79&gt;0,F79/(E79-F79),"-----")</f>
        <v>1.1000000000000001</v>
      </c>
      <c r="H79" s="41">
        <v>1</v>
      </c>
      <c r="I79" s="42">
        <v>1</v>
      </c>
      <c r="J79" s="41">
        <v>1</v>
      </c>
      <c r="K79" s="42">
        <v>1</v>
      </c>
      <c r="L79" s="41">
        <v>19</v>
      </c>
      <c r="M79" s="42">
        <v>9</v>
      </c>
      <c r="N79" s="43">
        <v>1</v>
      </c>
      <c r="O79" s="39">
        <v>1</v>
      </c>
      <c r="P79" s="111" t="str">
        <f>IF(N79-O79&gt;0,O79/(N79-O79),"-----")</f>
        <v>-----</v>
      </c>
      <c r="Q79" s="38">
        <f>SUM(T79,V79)</f>
        <v>19</v>
      </c>
      <c r="R79" s="39">
        <f>SUM(U79,W79)</f>
        <v>9</v>
      </c>
      <c r="S79" s="111">
        <f>IF(Q79-R79&gt;0,R79/(Q79-R79),"-----")</f>
        <v>0.9</v>
      </c>
      <c r="T79" s="41">
        <v>1</v>
      </c>
      <c r="U79" s="42">
        <v>1</v>
      </c>
      <c r="V79" s="41">
        <v>18</v>
      </c>
      <c r="W79" s="42">
        <v>8</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7"/>
      <c r="B80" s="101"/>
      <c r="C80" s="116"/>
      <c r="D80" s="117" t="s">
        <v>20</v>
      </c>
      <c r="E80" s="38">
        <f>SUM(E81:E87)</f>
        <v>16</v>
      </c>
      <c r="F80" s="39">
        <f>SUM(F81:F87)</f>
        <v>0</v>
      </c>
      <c r="G80" s="111">
        <f t="shared" si="22"/>
        <v>0</v>
      </c>
      <c r="H80" s="41">
        <f t="shared" ref="H80:O80" si="31">SUM(H81:H87)</f>
        <v>1</v>
      </c>
      <c r="I80" s="42">
        <f t="shared" si="31"/>
        <v>1</v>
      </c>
      <c r="J80" s="41">
        <f t="shared" si="31"/>
        <v>1</v>
      </c>
      <c r="K80" s="42">
        <f t="shared" si="31"/>
        <v>0</v>
      </c>
      <c r="L80" s="112">
        <f t="shared" si="31"/>
        <v>14</v>
      </c>
      <c r="M80" s="42">
        <f t="shared" si="31"/>
        <v>-1</v>
      </c>
      <c r="N80" s="43">
        <f t="shared" si="31"/>
        <v>1</v>
      </c>
      <c r="O80" s="39">
        <f t="shared" si="31"/>
        <v>1</v>
      </c>
      <c r="P80" s="111" t="str">
        <f t="shared" si="23"/>
        <v>-----</v>
      </c>
      <c r="Q80" s="43">
        <f>SUM(Q81:Q87)</f>
        <v>15</v>
      </c>
      <c r="R80" s="39">
        <f>SUM(R81:R87)</f>
        <v>-1</v>
      </c>
      <c r="S80" s="111">
        <f t="shared" si="24"/>
        <v>-6.25E-2</v>
      </c>
      <c r="T80" s="112">
        <f>SUM(T81:T87)</f>
        <v>1</v>
      </c>
      <c r="U80" s="113">
        <f>SUM(U81:U87)</f>
        <v>0</v>
      </c>
      <c r="V80" s="112">
        <f>SUM(V81:V87)</f>
        <v>14</v>
      </c>
      <c r="W80" s="113">
        <f>SUM(W81:W87)</f>
        <v>-1</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0" t="s">
        <v>107</v>
      </c>
      <c r="E81" s="63">
        <f t="shared" ref="E81:F86" si="32">SUM(H81,J81,L81)</f>
        <v>4</v>
      </c>
      <c r="F81" s="64">
        <f t="shared" si="32"/>
        <v>-1</v>
      </c>
      <c r="G81" s="65">
        <f t="shared" si="22"/>
        <v>-0.2</v>
      </c>
      <c r="H81" s="66">
        <v>0</v>
      </c>
      <c r="I81" s="67">
        <v>0</v>
      </c>
      <c r="J81" s="66">
        <v>0</v>
      </c>
      <c r="K81" s="67">
        <v>0</v>
      </c>
      <c r="L81" s="66">
        <v>4</v>
      </c>
      <c r="M81" s="67">
        <v>-1</v>
      </c>
      <c r="N81" s="68">
        <v>0</v>
      </c>
      <c r="O81" s="64">
        <v>0</v>
      </c>
      <c r="P81" s="65" t="str">
        <f t="shared" si="23"/>
        <v>-----</v>
      </c>
      <c r="Q81" s="63">
        <f t="shared" ref="Q81:R86" si="33">SUM(T81,V81)</f>
        <v>4</v>
      </c>
      <c r="R81" s="64">
        <f t="shared" si="33"/>
        <v>-1</v>
      </c>
      <c r="S81" s="65">
        <f t="shared" si="24"/>
        <v>-0.2</v>
      </c>
      <c r="T81" s="69">
        <v>0</v>
      </c>
      <c r="U81" s="70">
        <v>0</v>
      </c>
      <c r="V81" s="69">
        <v>4</v>
      </c>
      <c r="W81" s="70">
        <v>-1</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2"/>
      <c r="B82" s="123"/>
      <c r="C82" s="51" t="s">
        <v>108</v>
      </c>
      <c r="D82" s="120" t="s">
        <v>109</v>
      </c>
      <c r="E82" s="63">
        <f t="shared" si="32"/>
        <v>0</v>
      </c>
      <c r="F82" s="64">
        <f t="shared" si="32"/>
        <v>-2</v>
      </c>
      <c r="G82" s="65">
        <f t="shared" si="22"/>
        <v>-1</v>
      </c>
      <c r="H82" s="66">
        <v>0</v>
      </c>
      <c r="I82" s="67">
        <v>0</v>
      </c>
      <c r="J82" s="66">
        <v>0</v>
      </c>
      <c r="K82" s="67">
        <v>-1</v>
      </c>
      <c r="L82" s="66">
        <v>0</v>
      </c>
      <c r="M82" s="67">
        <v>-1</v>
      </c>
      <c r="N82" s="68">
        <v>0</v>
      </c>
      <c r="O82" s="64">
        <v>0</v>
      </c>
      <c r="P82" s="65" t="str">
        <f t="shared" si="23"/>
        <v>-----</v>
      </c>
      <c r="Q82" s="63">
        <f t="shared" si="33"/>
        <v>0</v>
      </c>
      <c r="R82" s="64">
        <f t="shared" si="33"/>
        <v>-2</v>
      </c>
      <c r="S82" s="65">
        <f t="shared" si="24"/>
        <v>-1</v>
      </c>
      <c r="T82" s="69">
        <v>0</v>
      </c>
      <c r="U82" s="70">
        <v>-1</v>
      </c>
      <c r="V82" s="69">
        <v>0</v>
      </c>
      <c r="W82" s="70">
        <v>-1</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7"/>
      <c r="B83" s="101"/>
      <c r="C83" s="51"/>
      <c r="D83" s="120" t="s">
        <v>110</v>
      </c>
      <c r="E83" s="63">
        <f t="shared" si="32"/>
        <v>1</v>
      </c>
      <c r="F83" s="64">
        <f t="shared" si="32"/>
        <v>-3</v>
      </c>
      <c r="G83" s="65">
        <f t="shared" si="22"/>
        <v>-0.75</v>
      </c>
      <c r="H83" s="66">
        <v>0</v>
      </c>
      <c r="I83" s="67">
        <v>0</v>
      </c>
      <c r="J83" s="66">
        <v>0</v>
      </c>
      <c r="K83" s="67">
        <v>0</v>
      </c>
      <c r="L83" s="66">
        <v>1</v>
      </c>
      <c r="M83" s="67">
        <v>-3</v>
      </c>
      <c r="N83" s="68">
        <v>0</v>
      </c>
      <c r="O83" s="64">
        <v>0</v>
      </c>
      <c r="P83" s="65" t="str">
        <f t="shared" si="23"/>
        <v>-----</v>
      </c>
      <c r="Q83" s="63">
        <f t="shared" si="33"/>
        <v>1</v>
      </c>
      <c r="R83" s="64">
        <f t="shared" si="33"/>
        <v>-3</v>
      </c>
      <c r="S83" s="65">
        <f t="shared" si="24"/>
        <v>-0.75</v>
      </c>
      <c r="T83" s="69">
        <v>0</v>
      </c>
      <c r="U83" s="70">
        <v>0</v>
      </c>
      <c r="V83" s="69">
        <v>1</v>
      </c>
      <c r="W83" s="70">
        <v>-3</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7"/>
      <c r="B84" s="101"/>
      <c r="C84" s="51" t="s">
        <v>111</v>
      </c>
      <c r="D84" s="120" t="s">
        <v>112</v>
      </c>
      <c r="E84" s="63">
        <f t="shared" si="32"/>
        <v>5</v>
      </c>
      <c r="F84" s="64">
        <f t="shared" si="32"/>
        <v>1</v>
      </c>
      <c r="G84" s="65">
        <f t="shared" si="22"/>
        <v>0.25</v>
      </c>
      <c r="H84" s="66">
        <v>0</v>
      </c>
      <c r="I84" s="67">
        <v>0</v>
      </c>
      <c r="J84" s="66">
        <v>1</v>
      </c>
      <c r="K84" s="67">
        <v>1</v>
      </c>
      <c r="L84" s="66">
        <v>4</v>
      </c>
      <c r="M84" s="67">
        <v>0</v>
      </c>
      <c r="N84" s="68">
        <v>0</v>
      </c>
      <c r="O84" s="64">
        <v>0</v>
      </c>
      <c r="P84" s="65" t="str">
        <f t="shared" si="23"/>
        <v>-----</v>
      </c>
      <c r="Q84" s="63">
        <f t="shared" si="33"/>
        <v>5</v>
      </c>
      <c r="R84" s="64">
        <f t="shared" si="33"/>
        <v>1</v>
      </c>
      <c r="S84" s="65">
        <f t="shared" si="24"/>
        <v>0.25</v>
      </c>
      <c r="T84" s="69">
        <v>1</v>
      </c>
      <c r="U84" s="70">
        <v>1</v>
      </c>
      <c r="V84" s="69">
        <v>4</v>
      </c>
      <c r="W84" s="70">
        <v>0</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7"/>
      <c r="B85" s="101"/>
      <c r="C85" s="82"/>
      <c r="D85" s="120" t="s">
        <v>113</v>
      </c>
      <c r="E85" s="63">
        <f t="shared" si="32"/>
        <v>1</v>
      </c>
      <c r="F85" s="64">
        <f t="shared" si="32"/>
        <v>1</v>
      </c>
      <c r="G85" s="65" t="str">
        <f t="shared" si="22"/>
        <v>-----</v>
      </c>
      <c r="H85" s="66">
        <v>1</v>
      </c>
      <c r="I85" s="67">
        <v>1</v>
      </c>
      <c r="J85" s="66">
        <v>0</v>
      </c>
      <c r="K85" s="67">
        <v>0</v>
      </c>
      <c r="L85" s="66">
        <v>0</v>
      </c>
      <c r="M85" s="67">
        <v>0</v>
      </c>
      <c r="N85" s="68">
        <v>1</v>
      </c>
      <c r="O85" s="64">
        <v>1</v>
      </c>
      <c r="P85" s="65" t="str">
        <f t="shared" si="23"/>
        <v>-----</v>
      </c>
      <c r="Q85" s="63">
        <f t="shared" si="33"/>
        <v>0</v>
      </c>
      <c r="R85" s="64">
        <f t="shared" si="33"/>
        <v>0</v>
      </c>
      <c r="S85" s="65" t="str">
        <f t="shared" si="24"/>
        <v>-----</v>
      </c>
      <c r="T85" s="69">
        <v>0</v>
      </c>
      <c r="U85" s="70">
        <v>0</v>
      </c>
      <c r="V85" s="69">
        <v>0</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7"/>
      <c r="B86" s="101"/>
      <c r="C86" s="51" t="s">
        <v>84</v>
      </c>
      <c r="D86" s="120" t="s">
        <v>114</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7"/>
      <c r="B87" s="101"/>
      <c r="C87" s="128"/>
      <c r="D87" s="120" t="s">
        <v>115</v>
      </c>
      <c r="E87" s="63">
        <f>SUM(H87,J87,L87)</f>
        <v>5</v>
      </c>
      <c r="F87" s="64">
        <f>SUM(I87,K87,M87)</f>
        <v>4</v>
      </c>
      <c r="G87" s="65">
        <f>IF(E87-F87&gt;0,F87/(E87-F87),"-----")</f>
        <v>4</v>
      </c>
      <c r="H87" s="66">
        <v>0</v>
      </c>
      <c r="I87" s="67">
        <v>0</v>
      </c>
      <c r="J87" s="66">
        <v>0</v>
      </c>
      <c r="K87" s="67">
        <v>0</v>
      </c>
      <c r="L87" s="66">
        <v>5</v>
      </c>
      <c r="M87" s="67">
        <v>4</v>
      </c>
      <c r="N87" s="68">
        <v>0</v>
      </c>
      <c r="O87" s="64">
        <v>0</v>
      </c>
      <c r="P87" s="65" t="str">
        <f>IF(N87-O87&gt;0,O87/(N87-O87),"-----")</f>
        <v>-----</v>
      </c>
      <c r="Q87" s="63">
        <f>SUM(T87,V87)</f>
        <v>5</v>
      </c>
      <c r="R87" s="64">
        <f>SUM(U87,W87)</f>
        <v>4</v>
      </c>
      <c r="S87" s="65">
        <f>IF(Q87-R87&gt;0,R87/(Q87-R87),"-----")</f>
        <v>4</v>
      </c>
      <c r="T87" s="69">
        <v>0</v>
      </c>
      <c r="U87" s="70">
        <v>0</v>
      </c>
      <c r="V87" s="69">
        <v>5</v>
      </c>
      <c r="W87" s="70">
        <v>4</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7"/>
      <c r="B88" s="101"/>
      <c r="C88" s="51" t="s">
        <v>116</v>
      </c>
      <c r="D88" s="117" t="s">
        <v>20</v>
      </c>
      <c r="E88" s="38">
        <f>SUM(E89:E90)</f>
        <v>48</v>
      </c>
      <c r="F88" s="110">
        <f>SUM(F89:F90)</f>
        <v>-18</v>
      </c>
      <c r="G88" s="111">
        <f t="shared" si="22"/>
        <v>-0.27272727272727271</v>
      </c>
      <c r="H88" s="41">
        <f t="shared" ref="H88:O88" si="34">SUM(H89:H90)</f>
        <v>0</v>
      </c>
      <c r="I88" s="42">
        <f t="shared" si="34"/>
        <v>0</v>
      </c>
      <c r="J88" s="41">
        <f t="shared" si="34"/>
        <v>3</v>
      </c>
      <c r="K88" s="42">
        <f t="shared" si="34"/>
        <v>-6</v>
      </c>
      <c r="L88" s="41">
        <f t="shared" si="34"/>
        <v>45</v>
      </c>
      <c r="M88" s="42">
        <f t="shared" si="34"/>
        <v>-12</v>
      </c>
      <c r="N88" s="43">
        <f t="shared" si="34"/>
        <v>0</v>
      </c>
      <c r="O88" s="39">
        <f t="shared" si="34"/>
        <v>0</v>
      </c>
      <c r="P88" s="111" t="str">
        <f t="shared" si="23"/>
        <v>-----</v>
      </c>
      <c r="Q88" s="43">
        <f>SUM(Q89:Q90)</f>
        <v>49</v>
      </c>
      <c r="R88" s="110">
        <f>SUM(R89:R90)</f>
        <v>-14</v>
      </c>
      <c r="S88" s="111">
        <f t="shared" si="24"/>
        <v>-0.22222222222222221</v>
      </c>
      <c r="T88" s="41">
        <f>SUM(T89:T90)</f>
        <v>3</v>
      </c>
      <c r="U88" s="42">
        <f>SUM(U89:U90)</f>
        <v>-5</v>
      </c>
      <c r="V88" s="41">
        <f>SUM(V89:V90)</f>
        <v>46</v>
      </c>
      <c r="W88" s="42">
        <f>SUM(W89:W90)</f>
        <v>-9</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7"/>
      <c r="B89" s="101"/>
      <c r="C89" s="51" t="s">
        <v>117</v>
      </c>
      <c r="D89" s="120" t="s">
        <v>118</v>
      </c>
      <c r="E89" s="63">
        <f>SUM(H89,J89,L89)</f>
        <v>44</v>
      </c>
      <c r="F89" s="64">
        <f>SUM(I89,K89,M89)</f>
        <v>-17</v>
      </c>
      <c r="G89" s="65">
        <f t="shared" si="22"/>
        <v>-0.27868852459016391</v>
      </c>
      <c r="H89" s="66">
        <v>0</v>
      </c>
      <c r="I89" s="67">
        <v>0</v>
      </c>
      <c r="J89" s="66">
        <v>3</v>
      </c>
      <c r="K89" s="67">
        <v>-6</v>
      </c>
      <c r="L89" s="66">
        <v>41</v>
      </c>
      <c r="M89" s="67">
        <v>-11</v>
      </c>
      <c r="N89" s="68">
        <v>0</v>
      </c>
      <c r="O89" s="64">
        <v>0</v>
      </c>
      <c r="P89" s="65" t="str">
        <f t="shared" si="23"/>
        <v>-----</v>
      </c>
      <c r="Q89" s="63">
        <f>SUM(T89,V89)</f>
        <v>45</v>
      </c>
      <c r="R89" s="64">
        <f>SUM(U89,W89)</f>
        <v>-14</v>
      </c>
      <c r="S89" s="65">
        <f t="shared" si="24"/>
        <v>-0.23728813559322035</v>
      </c>
      <c r="T89" s="69">
        <v>3</v>
      </c>
      <c r="U89" s="70">
        <v>-5</v>
      </c>
      <c r="V89" s="69">
        <v>42</v>
      </c>
      <c r="W89" s="70">
        <v>-9</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7"/>
      <c r="B90" s="101"/>
      <c r="C90" s="128" t="s">
        <v>84</v>
      </c>
      <c r="D90" s="120" t="s">
        <v>119</v>
      </c>
      <c r="E90" s="63">
        <f>SUM(H90,J90,L90)</f>
        <v>4</v>
      </c>
      <c r="F90" s="64">
        <f>SUM(I90,K90,M90)</f>
        <v>-1</v>
      </c>
      <c r="G90" s="65">
        <f t="shared" si="22"/>
        <v>-0.2</v>
      </c>
      <c r="H90" s="66">
        <v>0</v>
      </c>
      <c r="I90" s="67">
        <v>0</v>
      </c>
      <c r="J90" s="66">
        <v>0</v>
      </c>
      <c r="K90" s="67">
        <v>0</v>
      </c>
      <c r="L90" s="66">
        <v>4</v>
      </c>
      <c r="M90" s="67">
        <v>-1</v>
      </c>
      <c r="N90" s="68">
        <v>0</v>
      </c>
      <c r="O90" s="64">
        <v>0</v>
      </c>
      <c r="P90" s="65" t="str">
        <f t="shared" si="23"/>
        <v>-----</v>
      </c>
      <c r="Q90" s="63">
        <f>SUM(T90,V90)</f>
        <v>4</v>
      </c>
      <c r="R90" s="64">
        <f>SUM(U90,W90)</f>
        <v>0</v>
      </c>
      <c r="S90" s="65">
        <f t="shared" si="24"/>
        <v>0</v>
      </c>
      <c r="T90" s="69">
        <v>0</v>
      </c>
      <c r="U90" s="70">
        <v>0</v>
      </c>
      <c r="V90" s="69">
        <v>4</v>
      </c>
      <c r="W90" s="70">
        <v>0</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7"/>
      <c r="B91" s="101"/>
      <c r="C91" s="129"/>
      <c r="D91" s="117" t="s">
        <v>20</v>
      </c>
      <c r="E91" s="38">
        <f>SUM(E92:E94)</f>
        <v>11</v>
      </c>
      <c r="F91" s="110">
        <f>SUM(F92:F94)</f>
        <v>1</v>
      </c>
      <c r="G91" s="111">
        <f t="shared" si="22"/>
        <v>0.1</v>
      </c>
      <c r="H91" s="41">
        <f t="shared" ref="H91:O91" si="35">SUM(H92:H94)</f>
        <v>0</v>
      </c>
      <c r="I91" s="42">
        <f t="shared" si="35"/>
        <v>-1</v>
      </c>
      <c r="J91" s="41">
        <f t="shared" si="35"/>
        <v>0</v>
      </c>
      <c r="K91" s="42">
        <f t="shared" si="35"/>
        <v>0</v>
      </c>
      <c r="L91" s="41">
        <f t="shared" si="35"/>
        <v>11</v>
      </c>
      <c r="M91" s="42">
        <f t="shared" si="35"/>
        <v>2</v>
      </c>
      <c r="N91" s="43">
        <f t="shared" si="35"/>
        <v>0</v>
      </c>
      <c r="O91" s="39">
        <f t="shared" si="35"/>
        <v>-1</v>
      </c>
      <c r="P91" s="111">
        <f t="shared" si="23"/>
        <v>-1</v>
      </c>
      <c r="Q91" s="43">
        <f>SUM(Q92:Q94)</f>
        <v>11</v>
      </c>
      <c r="R91" s="110">
        <f>SUM(R92:R94)</f>
        <v>2</v>
      </c>
      <c r="S91" s="111">
        <f t="shared" si="24"/>
        <v>0.22222222222222221</v>
      </c>
      <c r="T91" s="130">
        <f>SUM(T92:T94)</f>
        <v>0</v>
      </c>
      <c r="U91" s="42">
        <f>SUM(U92:U94)</f>
        <v>0</v>
      </c>
      <c r="V91" s="130">
        <f>SUM(V92:V94)</f>
        <v>11</v>
      </c>
      <c r="W91" s="42">
        <f>SUM(W92:W94)</f>
        <v>2</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7"/>
      <c r="B92" s="101"/>
      <c r="C92" s="51" t="s">
        <v>152</v>
      </c>
      <c r="D92" s="120" t="s">
        <v>121</v>
      </c>
      <c r="E92" s="63">
        <f t="shared" ref="E92:F94" si="36">SUM(H92,J92,L92)</f>
        <v>4</v>
      </c>
      <c r="F92" s="64">
        <f t="shared" si="36"/>
        <v>1</v>
      </c>
      <c r="G92" s="65">
        <f t="shared" si="22"/>
        <v>0.33333333333333331</v>
      </c>
      <c r="H92" s="66">
        <v>0</v>
      </c>
      <c r="I92" s="67">
        <v>0</v>
      </c>
      <c r="J92" s="66">
        <v>0</v>
      </c>
      <c r="K92" s="67">
        <v>0</v>
      </c>
      <c r="L92" s="66">
        <v>4</v>
      </c>
      <c r="M92" s="67">
        <v>1</v>
      </c>
      <c r="N92" s="68">
        <v>0</v>
      </c>
      <c r="O92" s="64">
        <v>0</v>
      </c>
      <c r="P92" s="65" t="str">
        <f t="shared" si="23"/>
        <v>-----</v>
      </c>
      <c r="Q92" s="63">
        <f t="shared" ref="Q92:R94" si="37">SUM(T92,V92)</f>
        <v>4</v>
      </c>
      <c r="R92" s="64">
        <f t="shared" si="37"/>
        <v>1</v>
      </c>
      <c r="S92" s="65">
        <f t="shared" si="24"/>
        <v>0.33333333333333331</v>
      </c>
      <c r="T92" s="69">
        <v>0</v>
      </c>
      <c r="U92" s="70">
        <v>0</v>
      </c>
      <c r="V92" s="69">
        <v>4</v>
      </c>
      <c r="W92" s="70">
        <v>1</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7"/>
      <c r="B93" s="101"/>
      <c r="C93" s="51" t="s">
        <v>153</v>
      </c>
      <c r="D93" s="120" t="s">
        <v>139</v>
      </c>
      <c r="E93" s="63">
        <f t="shared" si="36"/>
        <v>2</v>
      </c>
      <c r="F93" s="64">
        <f t="shared" si="36"/>
        <v>-2</v>
      </c>
      <c r="G93" s="65">
        <f>IF(E93-F93&gt;0,F93/(E93-F93),"-----")</f>
        <v>-0.5</v>
      </c>
      <c r="H93" s="66">
        <v>0</v>
      </c>
      <c r="I93" s="67">
        <v>-1</v>
      </c>
      <c r="J93" s="66">
        <v>0</v>
      </c>
      <c r="K93" s="67">
        <v>0</v>
      </c>
      <c r="L93" s="66">
        <v>2</v>
      </c>
      <c r="M93" s="67">
        <v>-1</v>
      </c>
      <c r="N93" s="68">
        <v>0</v>
      </c>
      <c r="O93" s="64">
        <v>-1</v>
      </c>
      <c r="P93" s="65">
        <f>IF(N93-O93&gt;0,O93/(N93-O93),"-----")</f>
        <v>-1</v>
      </c>
      <c r="Q93" s="63">
        <f t="shared" si="37"/>
        <v>2</v>
      </c>
      <c r="R93" s="64">
        <f t="shared" si="37"/>
        <v>-1</v>
      </c>
      <c r="S93" s="65">
        <f>IF(Q93-R93&gt;0,R93/(Q93-R93),"-----")</f>
        <v>-0.33333333333333331</v>
      </c>
      <c r="T93" s="69">
        <v>0</v>
      </c>
      <c r="U93" s="70">
        <v>0</v>
      </c>
      <c r="V93" s="69">
        <v>2</v>
      </c>
      <c r="W93" s="70">
        <v>-1</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1"/>
      <c r="B94" s="30"/>
      <c r="C94" s="128" t="s">
        <v>135</v>
      </c>
      <c r="D94" s="121" t="s">
        <v>154</v>
      </c>
      <c r="E94" s="73">
        <f t="shared" si="36"/>
        <v>5</v>
      </c>
      <c r="F94" s="74">
        <f t="shared" si="36"/>
        <v>2</v>
      </c>
      <c r="G94" s="75">
        <f>IF(E94-F94&gt;0,F94/(E94-F94),"-----")</f>
        <v>0.66666666666666663</v>
      </c>
      <c r="H94" s="76">
        <v>0</v>
      </c>
      <c r="I94" s="77">
        <v>0</v>
      </c>
      <c r="J94" s="76">
        <v>0</v>
      </c>
      <c r="K94" s="77">
        <v>0</v>
      </c>
      <c r="L94" s="76">
        <v>5</v>
      </c>
      <c r="M94" s="77">
        <v>2</v>
      </c>
      <c r="N94" s="78">
        <v>0</v>
      </c>
      <c r="O94" s="74">
        <v>0</v>
      </c>
      <c r="P94" s="75" t="str">
        <f>IF(N94-O94&gt;0,O94/(N94-O94),"-----")</f>
        <v>-----</v>
      </c>
      <c r="Q94" s="73">
        <f t="shared" si="37"/>
        <v>5</v>
      </c>
      <c r="R94" s="74">
        <f t="shared" si="37"/>
        <v>2</v>
      </c>
      <c r="S94" s="75">
        <f>IF(Q94-R94&gt;0,R94/(Q94-R94),"-----")</f>
        <v>0.66666666666666663</v>
      </c>
      <c r="T94" s="79">
        <v>0</v>
      </c>
      <c r="U94" s="80">
        <v>0</v>
      </c>
      <c r="V94" s="79">
        <v>5</v>
      </c>
      <c r="W94" s="80">
        <v>2</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2">
        <f>A52</f>
        <v>0</v>
      </c>
      <c r="B95" s="13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2" t="str">
        <f>A53</f>
        <v>※　自転車の事故とは、第１当事者または第２当事者が自転車の事故件数と集計条件の対象当事者の死傷者数である。</v>
      </c>
      <c r="B96" s="13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2"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workbookViewId="0">
      <selection activeCell="M18" sqref="M18"/>
    </sheetView>
  </sheetViews>
  <sheetFormatPr defaultRowHeight="13.5" x14ac:dyDescent="0.15"/>
  <cols>
    <col min="1" max="3" width="2.625" style="2" customWidth="1"/>
    <col min="4" max="4" width="11.5" style="2" customWidth="1"/>
    <col min="5" max="23" width="7.75" style="2" customWidth="1"/>
    <col min="24" max="16384" width="9" style="2"/>
  </cols>
  <sheetData>
    <row r="1" spans="1:68" x14ac:dyDescent="0.15">
      <c r="A1" s="1" t="s">
        <v>164</v>
      </c>
      <c r="E1" s="3"/>
      <c r="F1" s="3"/>
      <c r="G1" s="3"/>
      <c r="H1" s="3"/>
      <c r="I1" s="3"/>
      <c r="J1" s="3"/>
      <c r="K1" s="3"/>
      <c r="L1" s="3"/>
      <c r="M1" s="3"/>
      <c r="N1" s="3"/>
      <c r="O1" s="3"/>
      <c r="P1" s="3"/>
      <c r="Q1" s="3"/>
      <c r="R1" s="3"/>
      <c r="S1" s="3"/>
      <c r="T1" s="3"/>
      <c r="U1" s="3"/>
      <c r="V1" s="3"/>
      <c r="W1" s="4" t="s">
        <v>126</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358</v>
      </c>
      <c r="F5" s="32">
        <f>SUM(F6:F7,F55)</f>
        <v>-31</v>
      </c>
      <c r="G5" s="33">
        <f t="shared" ref="G5:G68" si="0">IF(E5-F5&gt;0,F5/(E5-F5),"-----")</f>
        <v>-7.9691516709511565E-2</v>
      </c>
      <c r="H5" s="34">
        <f t="shared" ref="H5:O5" si="1">SUM(H6:H7,H55)</f>
        <v>2</v>
      </c>
      <c r="I5" s="35">
        <f t="shared" si="1"/>
        <v>1</v>
      </c>
      <c r="J5" s="34">
        <f t="shared" si="1"/>
        <v>12</v>
      </c>
      <c r="K5" s="35">
        <f t="shared" si="1"/>
        <v>-9</v>
      </c>
      <c r="L5" s="34">
        <f t="shared" si="1"/>
        <v>344</v>
      </c>
      <c r="M5" s="35">
        <f t="shared" si="1"/>
        <v>-23</v>
      </c>
      <c r="N5" s="36">
        <f t="shared" si="1"/>
        <v>2</v>
      </c>
      <c r="O5" s="32">
        <f t="shared" si="1"/>
        <v>1</v>
      </c>
      <c r="P5" s="33">
        <f t="shared" ref="P5:P68" si="2">IF(N5-O5&gt;0,O5/(N5-O5),"-----")</f>
        <v>1</v>
      </c>
      <c r="Q5" s="36">
        <f t="shared" ref="Q5:R46" si="3">SUM(T5,V5)</f>
        <v>353</v>
      </c>
      <c r="R5" s="32">
        <f>SUM(R6:R7,R55)</f>
        <v>-28</v>
      </c>
      <c r="S5" s="33">
        <f t="shared" ref="S5:S68" si="4">IF(Q5-R5&gt;0,R5/(Q5-R5),"-----")</f>
        <v>-7.3490813648293962E-2</v>
      </c>
      <c r="T5" s="34">
        <f>SUM(T6:T7,T55)</f>
        <v>12</v>
      </c>
      <c r="U5" s="35">
        <f>SUM(U6:U7,U55)</f>
        <v>-9</v>
      </c>
      <c r="V5" s="34">
        <f>SUM(V6:V7,V55)</f>
        <v>341</v>
      </c>
      <c r="W5" s="35">
        <f>SUM(W6:W7,W55)</f>
        <v>-19</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0</v>
      </c>
      <c r="F6" s="39">
        <f>SUM(I6,K6,M6)</f>
        <v>0</v>
      </c>
      <c r="G6" s="40" t="str">
        <f t="shared" si="0"/>
        <v>-----</v>
      </c>
      <c r="H6" s="41">
        <v>0</v>
      </c>
      <c r="I6" s="42">
        <v>0</v>
      </c>
      <c r="J6" s="41">
        <v>0</v>
      </c>
      <c r="K6" s="42">
        <v>0</v>
      </c>
      <c r="L6" s="41">
        <v>0</v>
      </c>
      <c r="M6" s="42">
        <v>0</v>
      </c>
      <c r="N6" s="43">
        <v>0</v>
      </c>
      <c r="O6" s="39">
        <v>0</v>
      </c>
      <c r="P6" s="40" t="str">
        <f t="shared" si="2"/>
        <v>-----</v>
      </c>
      <c r="Q6" s="43">
        <f t="shared" si="3"/>
        <v>0</v>
      </c>
      <c r="R6" s="39">
        <f>SUM(U6,W6)</f>
        <v>0</v>
      </c>
      <c r="S6" s="40" t="str">
        <f t="shared" si="4"/>
        <v>-----</v>
      </c>
      <c r="T6" s="41">
        <v>0</v>
      </c>
      <c r="U6" s="42">
        <v>0</v>
      </c>
      <c r="V6" s="41">
        <v>0</v>
      </c>
      <c r="W6" s="42">
        <v>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325</v>
      </c>
      <c r="F7" s="39">
        <f>SUM(F8,F25)</f>
        <v>-31</v>
      </c>
      <c r="G7" s="40">
        <f t="shared" si="0"/>
        <v>-8.7078651685393263E-2</v>
      </c>
      <c r="H7" s="46">
        <f t="shared" ref="H7:O7" si="5">SUM(H8,H25)</f>
        <v>1</v>
      </c>
      <c r="I7" s="47">
        <f t="shared" si="5"/>
        <v>0</v>
      </c>
      <c r="J7" s="46">
        <f t="shared" si="5"/>
        <v>12</v>
      </c>
      <c r="K7" s="47">
        <f t="shared" si="5"/>
        <v>-8</v>
      </c>
      <c r="L7" s="46">
        <f t="shared" si="5"/>
        <v>312</v>
      </c>
      <c r="M7" s="47">
        <f t="shared" si="5"/>
        <v>-23</v>
      </c>
      <c r="N7" s="48">
        <f t="shared" si="5"/>
        <v>1</v>
      </c>
      <c r="O7" s="39">
        <f t="shared" si="5"/>
        <v>0</v>
      </c>
      <c r="P7" s="40">
        <f t="shared" si="2"/>
        <v>0</v>
      </c>
      <c r="Q7" s="48">
        <f t="shared" si="3"/>
        <v>320</v>
      </c>
      <c r="R7" s="39">
        <f>SUM(R8,R25)</f>
        <v>-27</v>
      </c>
      <c r="S7" s="40">
        <f t="shared" si="4"/>
        <v>-7.7809798270893377E-2</v>
      </c>
      <c r="T7" s="46">
        <f>SUM(T8,T25)</f>
        <v>12</v>
      </c>
      <c r="U7" s="47">
        <f>SUM(U8,U25)</f>
        <v>-8</v>
      </c>
      <c r="V7" s="46">
        <f>SUM(V8,V25)</f>
        <v>308</v>
      </c>
      <c r="W7" s="47">
        <f>SUM(W8,W25)</f>
        <v>-19</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200</v>
      </c>
      <c r="F8" s="39">
        <f>SUM(F9,F17)</f>
        <v>-21</v>
      </c>
      <c r="G8" s="40">
        <f t="shared" si="0"/>
        <v>-9.5022624434389136E-2</v>
      </c>
      <c r="H8" s="46">
        <f t="shared" ref="H8:O8" si="6">SUM(H9,H17)</f>
        <v>0</v>
      </c>
      <c r="I8" s="47">
        <f t="shared" si="6"/>
        <v>-1</v>
      </c>
      <c r="J8" s="46">
        <f t="shared" si="6"/>
        <v>8</v>
      </c>
      <c r="K8" s="47">
        <f t="shared" si="6"/>
        <v>-3</v>
      </c>
      <c r="L8" s="46">
        <f t="shared" si="6"/>
        <v>192</v>
      </c>
      <c r="M8" s="47">
        <f t="shared" si="6"/>
        <v>-17</v>
      </c>
      <c r="N8" s="48">
        <f t="shared" si="6"/>
        <v>0</v>
      </c>
      <c r="O8" s="39">
        <f t="shared" si="6"/>
        <v>-1</v>
      </c>
      <c r="P8" s="40">
        <f t="shared" si="2"/>
        <v>-1</v>
      </c>
      <c r="Q8" s="48">
        <f t="shared" si="3"/>
        <v>195</v>
      </c>
      <c r="R8" s="39">
        <f>SUM(R9,R17)</f>
        <v>-19</v>
      </c>
      <c r="S8" s="40">
        <f t="shared" si="4"/>
        <v>-8.8785046728971959E-2</v>
      </c>
      <c r="T8" s="46">
        <f>SUM(T9,T17)</f>
        <v>8</v>
      </c>
      <c r="U8" s="47">
        <f>SUM(U9,U17)</f>
        <v>-3</v>
      </c>
      <c r="V8" s="46">
        <f>SUM(V9,V17)</f>
        <v>187</v>
      </c>
      <c r="W8" s="47">
        <f>SUM(W9,W17)</f>
        <v>-16</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67</v>
      </c>
      <c r="F9" s="39">
        <f>SUM(F10:F16)</f>
        <v>10</v>
      </c>
      <c r="G9" s="40">
        <f t="shared" si="0"/>
        <v>0.17543859649122806</v>
      </c>
      <c r="H9" s="46">
        <f t="shared" ref="H9:O9" si="7">SUM(H10:H16)</f>
        <v>0</v>
      </c>
      <c r="I9" s="47">
        <f t="shared" si="7"/>
        <v>0</v>
      </c>
      <c r="J9" s="46">
        <f t="shared" si="7"/>
        <v>5</v>
      </c>
      <c r="K9" s="47">
        <f t="shared" si="7"/>
        <v>2</v>
      </c>
      <c r="L9" s="46">
        <f t="shared" si="7"/>
        <v>62</v>
      </c>
      <c r="M9" s="47">
        <f t="shared" si="7"/>
        <v>8</v>
      </c>
      <c r="N9" s="48">
        <f t="shared" si="7"/>
        <v>0</v>
      </c>
      <c r="O9" s="39">
        <f t="shared" si="7"/>
        <v>0</v>
      </c>
      <c r="P9" s="40" t="str">
        <f t="shared" si="2"/>
        <v>-----</v>
      </c>
      <c r="Q9" s="48">
        <f t="shared" si="3"/>
        <v>66</v>
      </c>
      <c r="R9" s="39">
        <f>SUM(R10:R16)</f>
        <v>9</v>
      </c>
      <c r="S9" s="40">
        <f t="shared" si="4"/>
        <v>0.15789473684210525</v>
      </c>
      <c r="T9" s="46">
        <f>SUM(T10:T16)</f>
        <v>5</v>
      </c>
      <c r="U9" s="47">
        <f>SUM(U10:U16)</f>
        <v>2</v>
      </c>
      <c r="V9" s="46">
        <f>SUM(V10:V16)</f>
        <v>61</v>
      </c>
      <c r="W9" s="47">
        <f>SUM(W10:W16)</f>
        <v>7</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1</v>
      </c>
      <c r="F10" s="55">
        <f t="shared" si="8"/>
        <v>0</v>
      </c>
      <c r="G10" s="56">
        <f t="shared" si="0"/>
        <v>0</v>
      </c>
      <c r="H10" s="57">
        <v>0</v>
      </c>
      <c r="I10" s="58">
        <v>0</v>
      </c>
      <c r="J10" s="57">
        <v>0</v>
      </c>
      <c r="K10" s="58">
        <v>0</v>
      </c>
      <c r="L10" s="57">
        <v>1</v>
      </c>
      <c r="M10" s="58">
        <v>0</v>
      </c>
      <c r="N10" s="59">
        <v>0</v>
      </c>
      <c r="O10" s="55">
        <v>0</v>
      </c>
      <c r="P10" s="56" t="str">
        <f t="shared" si="2"/>
        <v>-----</v>
      </c>
      <c r="Q10" s="59">
        <f t="shared" si="3"/>
        <v>1</v>
      </c>
      <c r="R10" s="55">
        <f t="shared" si="3"/>
        <v>0</v>
      </c>
      <c r="S10" s="56">
        <f t="shared" si="4"/>
        <v>0</v>
      </c>
      <c r="T10" s="60">
        <v>0</v>
      </c>
      <c r="U10" s="61">
        <v>0</v>
      </c>
      <c r="V10" s="60">
        <v>1</v>
      </c>
      <c r="W10" s="61">
        <v>0</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169</v>
      </c>
      <c r="C11" s="11" t="s">
        <v>23</v>
      </c>
      <c r="D11" s="62" t="s">
        <v>24</v>
      </c>
      <c r="E11" s="63">
        <f t="shared" si="8"/>
        <v>4</v>
      </c>
      <c r="F11" s="64">
        <f t="shared" si="8"/>
        <v>0</v>
      </c>
      <c r="G11" s="65">
        <f t="shared" si="0"/>
        <v>0</v>
      </c>
      <c r="H11" s="66">
        <v>0</v>
      </c>
      <c r="I11" s="67">
        <v>0</v>
      </c>
      <c r="J11" s="66">
        <v>0</v>
      </c>
      <c r="K11" s="67">
        <v>0</v>
      </c>
      <c r="L11" s="66">
        <v>4</v>
      </c>
      <c r="M11" s="67">
        <v>0</v>
      </c>
      <c r="N11" s="68">
        <v>0</v>
      </c>
      <c r="O11" s="64">
        <v>0</v>
      </c>
      <c r="P11" s="65" t="str">
        <f t="shared" si="2"/>
        <v>-----</v>
      </c>
      <c r="Q11" s="68">
        <f t="shared" si="3"/>
        <v>4</v>
      </c>
      <c r="R11" s="64">
        <f t="shared" si="3"/>
        <v>0</v>
      </c>
      <c r="S11" s="65">
        <f t="shared" si="4"/>
        <v>0</v>
      </c>
      <c r="T11" s="69">
        <v>0</v>
      </c>
      <c r="U11" s="70">
        <v>0</v>
      </c>
      <c r="V11" s="69">
        <v>4</v>
      </c>
      <c r="W11" s="70">
        <v>0</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6</v>
      </c>
      <c r="F12" s="64">
        <f t="shared" si="8"/>
        <v>1</v>
      </c>
      <c r="G12" s="65">
        <f t="shared" si="0"/>
        <v>0.2</v>
      </c>
      <c r="H12" s="66">
        <v>0</v>
      </c>
      <c r="I12" s="67">
        <v>0</v>
      </c>
      <c r="J12" s="66">
        <v>0</v>
      </c>
      <c r="K12" s="67">
        <v>0</v>
      </c>
      <c r="L12" s="66">
        <v>6</v>
      </c>
      <c r="M12" s="67">
        <v>1</v>
      </c>
      <c r="N12" s="68">
        <v>0</v>
      </c>
      <c r="O12" s="64">
        <v>0</v>
      </c>
      <c r="P12" s="65" t="str">
        <f t="shared" si="2"/>
        <v>-----</v>
      </c>
      <c r="Q12" s="68">
        <f t="shared" si="3"/>
        <v>6</v>
      </c>
      <c r="R12" s="64">
        <f t="shared" si="3"/>
        <v>1</v>
      </c>
      <c r="S12" s="65">
        <f t="shared" si="4"/>
        <v>0.2</v>
      </c>
      <c r="T12" s="69">
        <v>0</v>
      </c>
      <c r="U12" s="70">
        <v>0</v>
      </c>
      <c r="V12" s="69">
        <v>6</v>
      </c>
      <c r="W12" s="70">
        <v>1</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25</v>
      </c>
      <c r="F13" s="64">
        <f t="shared" si="8"/>
        <v>3</v>
      </c>
      <c r="G13" s="65">
        <f t="shared" si="0"/>
        <v>0.13636363636363635</v>
      </c>
      <c r="H13" s="66">
        <v>0</v>
      </c>
      <c r="I13" s="67">
        <v>0</v>
      </c>
      <c r="J13" s="66">
        <v>3</v>
      </c>
      <c r="K13" s="67">
        <v>2</v>
      </c>
      <c r="L13" s="66">
        <v>22</v>
      </c>
      <c r="M13" s="67">
        <v>1</v>
      </c>
      <c r="N13" s="68">
        <v>0</v>
      </c>
      <c r="O13" s="64">
        <v>0</v>
      </c>
      <c r="P13" s="65" t="str">
        <f t="shared" si="2"/>
        <v>-----</v>
      </c>
      <c r="Q13" s="68">
        <f t="shared" si="3"/>
        <v>24</v>
      </c>
      <c r="R13" s="64">
        <f t="shared" si="3"/>
        <v>1</v>
      </c>
      <c r="S13" s="65">
        <f t="shared" si="4"/>
        <v>4.3478260869565216E-2</v>
      </c>
      <c r="T13" s="69">
        <v>3</v>
      </c>
      <c r="U13" s="70">
        <v>2</v>
      </c>
      <c r="V13" s="69">
        <v>21</v>
      </c>
      <c r="W13" s="70">
        <v>-1</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13</v>
      </c>
      <c r="F14" s="64">
        <f t="shared" si="8"/>
        <v>3</v>
      </c>
      <c r="G14" s="65">
        <f t="shared" si="0"/>
        <v>0.3</v>
      </c>
      <c r="H14" s="66">
        <v>0</v>
      </c>
      <c r="I14" s="67">
        <v>0</v>
      </c>
      <c r="J14" s="66">
        <v>1</v>
      </c>
      <c r="K14" s="67">
        <v>-1</v>
      </c>
      <c r="L14" s="66">
        <v>12</v>
      </c>
      <c r="M14" s="67">
        <v>4</v>
      </c>
      <c r="N14" s="68">
        <v>0</v>
      </c>
      <c r="O14" s="64">
        <v>0</v>
      </c>
      <c r="P14" s="65" t="str">
        <f t="shared" si="2"/>
        <v>-----</v>
      </c>
      <c r="Q14" s="68">
        <f t="shared" si="3"/>
        <v>13</v>
      </c>
      <c r="R14" s="64">
        <f t="shared" si="3"/>
        <v>3</v>
      </c>
      <c r="S14" s="65">
        <f t="shared" si="4"/>
        <v>0.3</v>
      </c>
      <c r="T14" s="69">
        <v>1</v>
      </c>
      <c r="U14" s="70">
        <v>-1</v>
      </c>
      <c r="V14" s="69">
        <v>12</v>
      </c>
      <c r="W14" s="70">
        <v>4</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3</v>
      </c>
      <c r="F15" s="64">
        <f t="shared" si="8"/>
        <v>1</v>
      </c>
      <c r="G15" s="65">
        <f t="shared" si="0"/>
        <v>0.5</v>
      </c>
      <c r="H15" s="66">
        <v>0</v>
      </c>
      <c r="I15" s="67">
        <v>0</v>
      </c>
      <c r="J15" s="66">
        <v>1</v>
      </c>
      <c r="K15" s="67">
        <v>1</v>
      </c>
      <c r="L15" s="66">
        <v>2</v>
      </c>
      <c r="M15" s="67">
        <v>0</v>
      </c>
      <c r="N15" s="68">
        <v>0</v>
      </c>
      <c r="O15" s="64">
        <v>0</v>
      </c>
      <c r="P15" s="65" t="str">
        <f t="shared" si="2"/>
        <v>-----</v>
      </c>
      <c r="Q15" s="68">
        <f t="shared" si="3"/>
        <v>3</v>
      </c>
      <c r="R15" s="64">
        <f t="shared" si="3"/>
        <v>1</v>
      </c>
      <c r="S15" s="65">
        <f t="shared" si="4"/>
        <v>0.5</v>
      </c>
      <c r="T15" s="69">
        <v>1</v>
      </c>
      <c r="U15" s="70">
        <v>1</v>
      </c>
      <c r="V15" s="69">
        <v>2</v>
      </c>
      <c r="W15" s="70">
        <v>0</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15</v>
      </c>
      <c r="F16" s="74">
        <f t="shared" si="8"/>
        <v>2</v>
      </c>
      <c r="G16" s="75">
        <f t="shared" si="0"/>
        <v>0.15384615384615385</v>
      </c>
      <c r="H16" s="76">
        <v>0</v>
      </c>
      <c r="I16" s="77">
        <v>0</v>
      </c>
      <c r="J16" s="76">
        <v>0</v>
      </c>
      <c r="K16" s="77">
        <v>0</v>
      </c>
      <c r="L16" s="76">
        <v>15</v>
      </c>
      <c r="M16" s="77">
        <v>2</v>
      </c>
      <c r="N16" s="78">
        <v>0</v>
      </c>
      <c r="O16" s="74">
        <v>0</v>
      </c>
      <c r="P16" s="75" t="str">
        <f t="shared" si="2"/>
        <v>-----</v>
      </c>
      <c r="Q16" s="78">
        <f t="shared" si="3"/>
        <v>15</v>
      </c>
      <c r="R16" s="74">
        <f t="shared" si="3"/>
        <v>3</v>
      </c>
      <c r="S16" s="75">
        <f t="shared" si="4"/>
        <v>0.25</v>
      </c>
      <c r="T16" s="79">
        <v>0</v>
      </c>
      <c r="U16" s="80">
        <v>0</v>
      </c>
      <c r="V16" s="79">
        <v>15</v>
      </c>
      <c r="W16" s="80">
        <v>3</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133</v>
      </c>
      <c r="F17" s="39">
        <f>SUM(F18:F24)</f>
        <v>-31</v>
      </c>
      <c r="G17" s="40">
        <f t="shared" si="0"/>
        <v>-0.18902439024390244</v>
      </c>
      <c r="H17" s="46">
        <f t="shared" ref="H17:O17" si="9">SUM(H18:H24)</f>
        <v>0</v>
      </c>
      <c r="I17" s="47">
        <f t="shared" si="9"/>
        <v>-1</v>
      </c>
      <c r="J17" s="46">
        <f t="shared" si="9"/>
        <v>3</v>
      </c>
      <c r="K17" s="47">
        <f t="shared" si="9"/>
        <v>-5</v>
      </c>
      <c r="L17" s="46">
        <f t="shared" si="9"/>
        <v>130</v>
      </c>
      <c r="M17" s="48">
        <f t="shared" si="9"/>
        <v>-25</v>
      </c>
      <c r="N17" s="48">
        <f t="shared" si="9"/>
        <v>0</v>
      </c>
      <c r="O17" s="39">
        <f t="shared" si="9"/>
        <v>-1</v>
      </c>
      <c r="P17" s="40">
        <f t="shared" si="2"/>
        <v>-1</v>
      </c>
      <c r="Q17" s="48">
        <f t="shared" si="3"/>
        <v>129</v>
      </c>
      <c r="R17" s="81">
        <f>SUM(R18:R24)</f>
        <v>-28</v>
      </c>
      <c r="S17" s="40">
        <f t="shared" si="4"/>
        <v>-0.17834394904458598</v>
      </c>
      <c r="T17" s="46">
        <f>SUM(T18:T24)</f>
        <v>3</v>
      </c>
      <c r="U17" s="47">
        <f>SUM(U18:U24)</f>
        <v>-5</v>
      </c>
      <c r="V17" s="46">
        <f>SUM(V18:V24)</f>
        <v>126</v>
      </c>
      <c r="W17" s="47">
        <f>SUM(W18:W24)</f>
        <v>-23</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170</v>
      </c>
      <c r="E18" s="54">
        <f t="shared" ref="E18:F24" si="10">SUM(H18,J18,L18)</f>
        <v>21</v>
      </c>
      <c r="F18" s="55">
        <f t="shared" si="10"/>
        <v>-3</v>
      </c>
      <c r="G18" s="56">
        <f t="shared" si="0"/>
        <v>-0.125</v>
      </c>
      <c r="H18" s="57">
        <v>0</v>
      </c>
      <c r="I18" s="58">
        <v>0</v>
      </c>
      <c r="J18" s="57">
        <v>1</v>
      </c>
      <c r="K18" s="58">
        <v>0</v>
      </c>
      <c r="L18" s="57">
        <v>20</v>
      </c>
      <c r="M18" s="58">
        <v>-3</v>
      </c>
      <c r="N18" s="59">
        <v>0</v>
      </c>
      <c r="O18" s="55">
        <v>0</v>
      </c>
      <c r="P18" s="56" t="str">
        <f t="shared" si="2"/>
        <v>-----</v>
      </c>
      <c r="Q18" s="54">
        <f t="shared" si="3"/>
        <v>21</v>
      </c>
      <c r="R18" s="55">
        <f t="shared" si="3"/>
        <v>-2</v>
      </c>
      <c r="S18" s="56">
        <f t="shared" si="4"/>
        <v>-8.6956521739130432E-2</v>
      </c>
      <c r="T18" s="60">
        <v>1</v>
      </c>
      <c r="U18" s="61">
        <v>0</v>
      </c>
      <c r="V18" s="60">
        <v>20</v>
      </c>
      <c r="W18" s="61">
        <v>-2</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29</v>
      </c>
      <c r="F19" s="64">
        <f t="shared" si="10"/>
        <v>-12</v>
      </c>
      <c r="G19" s="65">
        <f t="shared" si="0"/>
        <v>-0.29268292682926828</v>
      </c>
      <c r="H19" s="66">
        <v>0</v>
      </c>
      <c r="I19" s="67">
        <v>-1</v>
      </c>
      <c r="J19" s="66">
        <v>0</v>
      </c>
      <c r="K19" s="67">
        <v>-4</v>
      </c>
      <c r="L19" s="66">
        <v>29</v>
      </c>
      <c r="M19" s="67">
        <v>-7</v>
      </c>
      <c r="N19" s="68">
        <v>0</v>
      </c>
      <c r="O19" s="64">
        <v>-1</v>
      </c>
      <c r="P19" s="65">
        <f t="shared" si="2"/>
        <v>-1</v>
      </c>
      <c r="Q19" s="63">
        <f t="shared" si="3"/>
        <v>28</v>
      </c>
      <c r="R19" s="64">
        <f t="shared" si="3"/>
        <v>-11</v>
      </c>
      <c r="S19" s="65">
        <f t="shared" si="4"/>
        <v>-0.28205128205128205</v>
      </c>
      <c r="T19" s="69">
        <v>0</v>
      </c>
      <c r="U19" s="70">
        <v>-4</v>
      </c>
      <c r="V19" s="69">
        <v>28</v>
      </c>
      <c r="W19" s="70">
        <v>-7</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16</v>
      </c>
      <c r="F20" s="64">
        <f t="shared" si="10"/>
        <v>-14</v>
      </c>
      <c r="G20" s="65">
        <f t="shared" si="0"/>
        <v>-0.46666666666666667</v>
      </c>
      <c r="H20" s="66">
        <v>0</v>
      </c>
      <c r="I20" s="67">
        <v>0</v>
      </c>
      <c r="J20" s="66">
        <v>0</v>
      </c>
      <c r="K20" s="67">
        <v>-1</v>
      </c>
      <c r="L20" s="66">
        <v>16</v>
      </c>
      <c r="M20" s="67">
        <v>-13</v>
      </c>
      <c r="N20" s="68">
        <v>0</v>
      </c>
      <c r="O20" s="64">
        <v>0</v>
      </c>
      <c r="P20" s="65" t="str">
        <f t="shared" si="2"/>
        <v>-----</v>
      </c>
      <c r="Q20" s="63">
        <f t="shared" si="3"/>
        <v>14</v>
      </c>
      <c r="R20" s="64">
        <f t="shared" si="3"/>
        <v>-14</v>
      </c>
      <c r="S20" s="65">
        <f t="shared" si="4"/>
        <v>-0.5</v>
      </c>
      <c r="T20" s="69">
        <v>0</v>
      </c>
      <c r="U20" s="70">
        <v>-1</v>
      </c>
      <c r="V20" s="69">
        <v>14</v>
      </c>
      <c r="W20" s="70">
        <v>-13</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171</v>
      </c>
      <c r="E21" s="63">
        <f t="shared" si="10"/>
        <v>31</v>
      </c>
      <c r="F21" s="64">
        <f t="shared" si="10"/>
        <v>4</v>
      </c>
      <c r="G21" s="65">
        <f t="shared" si="0"/>
        <v>0.14814814814814814</v>
      </c>
      <c r="H21" s="66">
        <v>0</v>
      </c>
      <c r="I21" s="67">
        <v>0</v>
      </c>
      <c r="J21" s="66">
        <v>0</v>
      </c>
      <c r="K21" s="67">
        <v>-2</v>
      </c>
      <c r="L21" s="66">
        <v>31</v>
      </c>
      <c r="M21" s="67">
        <v>6</v>
      </c>
      <c r="N21" s="68">
        <v>0</v>
      </c>
      <c r="O21" s="64">
        <v>0</v>
      </c>
      <c r="P21" s="65" t="str">
        <f t="shared" si="2"/>
        <v>-----</v>
      </c>
      <c r="Q21" s="63">
        <f t="shared" si="3"/>
        <v>31</v>
      </c>
      <c r="R21" s="64">
        <f t="shared" si="3"/>
        <v>6</v>
      </c>
      <c r="S21" s="65">
        <f t="shared" si="4"/>
        <v>0.24</v>
      </c>
      <c r="T21" s="69">
        <v>0</v>
      </c>
      <c r="U21" s="70">
        <v>-2</v>
      </c>
      <c r="V21" s="69">
        <v>31</v>
      </c>
      <c r="W21" s="70">
        <v>8</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130</v>
      </c>
      <c r="E22" s="63">
        <f t="shared" si="10"/>
        <v>15</v>
      </c>
      <c r="F22" s="64">
        <f t="shared" si="10"/>
        <v>-2</v>
      </c>
      <c r="G22" s="65">
        <f t="shared" si="0"/>
        <v>-0.11764705882352941</v>
      </c>
      <c r="H22" s="66">
        <v>0</v>
      </c>
      <c r="I22" s="67">
        <v>0</v>
      </c>
      <c r="J22" s="66">
        <v>2</v>
      </c>
      <c r="K22" s="67">
        <v>2</v>
      </c>
      <c r="L22" s="66">
        <v>13</v>
      </c>
      <c r="M22" s="67">
        <v>-4</v>
      </c>
      <c r="N22" s="68">
        <v>0</v>
      </c>
      <c r="O22" s="64">
        <v>0</v>
      </c>
      <c r="P22" s="65" t="str">
        <f t="shared" si="2"/>
        <v>-----</v>
      </c>
      <c r="Q22" s="63">
        <f t="shared" si="3"/>
        <v>15</v>
      </c>
      <c r="R22" s="64">
        <f t="shared" si="3"/>
        <v>-3</v>
      </c>
      <c r="S22" s="65">
        <f t="shared" si="4"/>
        <v>-0.16666666666666666</v>
      </c>
      <c r="T22" s="69">
        <v>2</v>
      </c>
      <c r="U22" s="70">
        <v>2</v>
      </c>
      <c r="V22" s="69">
        <v>13</v>
      </c>
      <c r="W22" s="70">
        <v>-5</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7</v>
      </c>
      <c r="F23" s="64">
        <f t="shared" si="10"/>
        <v>-8</v>
      </c>
      <c r="G23" s="65">
        <f t="shared" si="0"/>
        <v>-0.53333333333333333</v>
      </c>
      <c r="H23" s="66">
        <v>0</v>
      </c>
      <c r="I23" s="67">
        <v>0</v>
      </c>
      <c r="J23" s="66">
        <v>0</v>
      </c>
      <c r="K23" s="67">
        <v>0</v>
      </c>
      <c r="L23" s="66">
        <v>7</v>
      </c>
      <c r="M23" s="67">
        <v>-8</v>
      </c>
      <c r="N23" s="68">
        <v>0</v>
      </c>
      <c r="O23" s="64">
        <v>0</v>
      </c>
      <c r="P23" s="65" t="str">
        <f t="shared" si="2"/>
        <v>-----</v>
      </c>
      <c r="Q23" s="63">
        <f t="shared" si="3"/>
        <v>6</v>
      </c>
      <c r="R23" s="64">
        <f t="shared" si="3"/>
        <v>-8</v>
      </c>
      <c r="S23" s="65">
        <f t="shared" si="4"/>
        <v>-0.5714285714285714</v>
      </c>
      <c r="T23" s="69">
        <v>0</v>
      </c>
      <c r="U23" s="70">
        <v>0</v>
      </c>
      <c r="V23" s="69">
        <v>6</v>
      </c>
      <c r="W23" s="70">
        <v>-8</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14</v>
      </c>
      <c r="F24" s="74">
        <f t="shared" si="10"/>
        <v>4</v>
      </c>
      <c r="G24" s="75">
        <f t="shared" si="0"/>
        <v>0.4</v>
      </c>
      <c r="H24" s="76">
        <v>0</v>
      </c>
      <c r="I24" s="77">
        <v>0</v>
      </c>
      <c r="J24" s="76">
        <v>0</v>
      </c>
      <c r="K24" s="77">
        <v>0</v>
      </c>
      <c r="L24" s="76">
        <v>14</v>
      </c>
      <c r="M24" s="77">
        <v>4</v>
      </c>
      <c r="N24" s="78">
        <v>0</v>
      </c>
      <c r="O24" s="74">
        <v>0</v>
      </c>
      <c r="P24" s="75" t="str">
        <f t="shared" si="2"/>
        <v>-----</v>
      </c>
      <c r="Q24" s="73">
        <f t="shared" si="3"/>
        <v>14</v>
      </c>
      <c r="R24" s="74">
        <f t="shared" si="3"/>
        <v>4</v>
      </c>
      <c r="S24" s="75">
        <f t="shared" si="4"/>
        <v>0.4</v>
      </c>
      <c r="T24" s="79">
        <v>0</v>
      </c>
      <c r="U24" s="80">
        <v>0</v>
      </c>
      <c r="V24" s="79">
        <v>14</v>
      </c>
      <c r="W24" s="80">
        <v>4</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125</v>
      </c>
      <c r="F25" s="39">
        <f>SUM(F26:F52)</f>
        <v>-10</v>
      </c>
      <c r="G25" s="40">
        <f>IF(E25-F25&gt;0,F25/(E25-F25),"-----")</f>
        <v>-7.407407407407407E-2</v>
      </c>
      <c r="H25" s="46">
        <f t="shared" ref="H25:O25" si="11">SUM(H26:H52)</f>
        <v>1</v>
      </c>
      <c r="I25" s="47">
        <f t="shared" si="11"/>
        <v>1</v>
      </c>
      <c r="J25" s="46">
        <f t="shared" si="11"/>
        <v>4</v>
      </c>
      <c r="K25" s="47">
        <f t="shared" si="11"/>
        <v>-5</v>
      </c>
      <c r="L25" s="46">
        <f t="shared" si="11"/>
        <v>120</v>
      </c>
      <c r="M25" s="48">
        <f t="shared" si="11"/>
        <v>-6</v>
      </c>
      <c r="N25" s="48">
        <f t="shared" si="11"/>
        <v>1</v>
      </c>
      <c r="O25" s="39">
        <f t="shared" si="11"/>
        <v>1</v>
      </c>
      <c r="P25" s="40" t="str">
        <f>IF(N25-O25&gt;0,O25/(N25-O25),"-----")</f>
        <v>-----</v>
      </c>
      <c r="Q25" s="48">
        <f>SUM(T25,V25)</f>
        <v>125</v>
      </c>
      <c r="R25" s="81">
        <f>SUM(R26:R52)</f>
        <v>-8</v>
      </c>
      <c r="S25" s="40">
        <f>IF(Q25-R25&gt;0,R25/(Q25-R25),"-----")</f>
        <v>-6.0150375939849621E-2</v>
      </c>
      <c r="T25" s="46">
        <f>SUM(T26:T52)</f>
        <v>4</v>
      </c>
      <c r="U25" s="47">
        <f>SUM(U26:U52)</f>
        <v>-5</v>
      </c>
      <c r="V25" s="46">
        <f>SUM(V26:V52)</f>
        <v>121</v>
      </c>
      <c r="W25" s="47">
        <f>SUM(W26:W52)</f>
        <v>-3</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15</v>
      </c>
      <c r="F26" s="55">
        <f t="shared" si="12"/>
        <v>11</v>
      </c>
      <c r="G26" s="56">
        <f t="shared" si="0"/>
        <v>2.75</v>
      </c>
      <c r="H26" s="57">
        <v>0</v>
      </c>
      <c r="I26" s="58">
        <v>0</v>
      </c>
      <c r="J26" s="57">
        <v>2</v>
      </c>
      <c r="K26" s="58">
        <v>1</v>
      </c>
      <c r="L26" s="57">
        <v>13</v>
      </c>
      <c r="M26" s="58">
        <v>10</v>
      </c>
      <c r="N26" s="59">
        <v>0</v>
      </c>
      <c r="O26" s="55">
        <v>0</v>
      </c>
      <c r="P26" s="56" t="str">
        <f t="shared" si="2"/>
        <v>-----</v>
      </c>
      <c r="Q26" s="54">
        <f t="shared" si="3"/>
        <v>15</v>
      </c>
      <c r="R26" s="55">
        <f t="shared" si="3"/>
        <v>11</v>
      </c>
      <c r="S26" s="56">
        <f t="shared" si="4"/>
        <v>2.75</v>
      </c>
      <c r="T26" s="60">
        <v>2</v>
      </c>
      <c r="U26" s="61">
        <v>1</v>
      </c>
      <c r="V26" s="60">
        <v>13</v>
      </c>
      <c r="W26" s="61">
        <v>10</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25</v>
      </c>
      <c r="F27" s="64">
        <f t="shared" si="12"/>
        <v>6</v>
      </c>
      <c r="G27" s="84">
        <f t="shared" si="0"/>
        <v>0.31578947368421051</v>
      </c>
      <c r="H27" s="85">
        <v>0</v>
      </c>
      <c r="I27" s="86">
        <v>0</v>
      </c>
      <c r="J27" s="85">
        <v>0</v>
      </c>
      <c r="K27" s="86">
        <v>0</v>
      </c>
      <c r="L27" s="85">
        <v>25</v>
      </c>
      <c r="M27" s="86">
        <v>6</v>
      </c>
      <c r="N27" s="87">
        <v>0</v>
      </c>
      <c r="O27" s="88">
        <v>0</v>
      </c>
      <c r="P27" s="84" t="str">
        <f t="shared" si="2"/>
        <v>-----</v>
      </c>
      <c r="Q27" s="63">
        <f t="shared" si="3"/>
        <v>25</v>
      </c>
      <c r="R27" s="64">
        <f t="shared" si="3"/>
        <v>6</v>
      </c>
      <c r="S27" s="84">
        <f t="shared" si="4"/>
        <v>0.31578947368421051</v>
      </c>
      <c r="T27" s="89">
        <v>0</v>
      </c>
      <c r="U27" s="90">
        <v>0</v>
      </c>
      <c r="V27" s="89">
        <v>25</v>
      </c>
      <c r="W27" s="90">
        <v>6</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3</v>
      </c>
      <c r="F28" s="64">
        <f t="shared" si="12"/>
        <v>2</v>
      </c>
      <c r="G28" s="84">
        <f t="shared" si="0"/>
        <v>2</v>
      </c>
      <c r="H28" s="85">
        <v>0</v>
      </c>
      <c r="I28" s="86">
        <v>0</v>
      </c>
      <c r="J28" s="85">
        <v>0</v>
      </c>
      <c r="K28" s="86">
        <v>0</v>
      </c>
      <c r="L28" s="85">
        <v>3</v>
      </c>
      <c r="M28" s="86">
        <v>2</v>
      </c>
      <c r="N28" s="87">
        <v>0</v>
      </c>
      <c r="O28" s="88">
        <v>0</v>
      </c>
      <c r="P28" s="84" t="str">
        <f t="shared" si="2"/>
        <v>-----</v>
      </c>
      <c r="Q28" s="63">
        <f t="shared" si="3"/>
        <v>2</v>
      </c>
      <c r="R28" s="64">
        <f t="shared" si="3"/>
        <v>1</v>
      </c>
      <c r="S28" s="84">
        <f t="shared" si="4"/>
        <v>1</v>
      </c>
      <c r="T28" s="89">
        <v>0</v>
      </c>
      <c r="U28" s="90">
        <v>0</v>
      </c>
      <c r="V28" s="89">
        <v>2</v>
      </c>
      <c r="W28" s="90">
        <v>1</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4</v>
      </c>
      <c r="F29" s="64">
        <f t="shared" si="12"/>
        <v>-5</v>
      </c>
      <c r="G29" s="84">
        <f t="shared" si="0"/>
        <v>-0.55555555555555558</v>
      </c>
      <c r="H29" s="85">
        <v>0</v>
      </c>
      <c r="I29" s="86">
        <v>0</v>
      </c>
      <c r="J29" s="85">
        <v>1</v>
      </c>
      <c r="K29" s="86">
        <v>1</v>
      </c>
      <c r="L29" s="85">
        <v>3</v>
      </c>
      <c r="M29" s="86">
        <v>-6</v>
      </c>
      <c r="N29" s="87">
        <v>0</v>
      </c>
      <c r="O29" s="88">
        <v>0</v>
      </c>
      <c r="P29" s="84" t="str">
        <f t="shared" si="2"/>
        <v>-----</v>
      </c>
      <c r="Q29" s="63">
        <f t="shared" si="3"/>
        <v>4</v>
      </c>
      <c r="R29" s="64">
        <f t="shared" si="3"/>
        <v>-5</v>
      </c>
      <c r="S29" s="84">
        <f t="shared" si="4"/>
        <v>-0.55555555555555558</v>
      </c>
      <c r="T29" s="89">
        <v>1</v>
      </c>
      <c r="U29" s="90">
        <v>1</v>
      </c>
      <c r="V29" s="89">
        <v>3</v>
      </c>
      <c r="W29" s="90">
        <v>-6</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3</v>
      </c>
      <c r="F30" s="64">
        <f t="shared" si="12"/>
        <v>1</v>
      </c>
      <c r="G30" s="84">
        <f t="shared" si="0"/>
        <v>0.5</v>
      </c>
      <c r="H30" s="85">
        <v>0</v>
      </c>
      <c r="I30" s="86">
        <v>0</v>
      </c>
      <c r="J30" s="85">
        <v>0</v>
      </c>
      <c r="K30" s="86">
        <v>-1</v>
      </c>
      <c r="L30" s="85">
        <v>3</v>
      </c>
      <c r="M30" s="86">
        <v>2</v>
      </c>
      <c r="N30" s="87">
        <v>0</v>
      </c>
      <c r="O30" s="88">
        <v>0</v>
      </c>
      <c r="P30" s="84" t="str">
        <f t="shared" si="2"/>
        <v>-----</v>
      </c>
      <c r="Q30" s="63">
        <f t="shared" si="3"/>
        <v>3</v>
      </c>
      <c r="R30" s="64">
        <f t="shared" si="3"/>
        <v>1</v>
      </c>
      <c r="S30" s="84">
        <f t="shared" si="4"/>
        <v>0.5</v>
      </c>
      <c r="T30" s="89">
        <v>0</v>
      </c>
      <c r="U30" s="90">
        <v>-1</v>
      </c>
      <c r="V30" s="89">
        <v>3</v>
      </c>
      <c r="W30" s="90">
        <v>2</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5</v>
      </c>
      <c r="F31" s="64">
        <f t="shared" si="12"/>
        <v>0</v>
      </c>
      <c r="G31" s="84">
        <f t="shared" si="0"/>
        <v>0</v>
      </c>
      <c r="H31" s="85">
        <v>1</v>
      </c>
      <c r="I31" s="86">
        <v>1</v>
      </c>
      <c r="J31" s="85">
        <v>0</v>
      </c>
      <c r="K31" s="86">
        <v>0</v>
      </c>
      <c r="L31" s="85">
        <v>4</v>
      </c>
      <c r="M31" s="86">
        <v>-1</v>
      </c>
      <c r="N31" s="87">
        <v>1</v>
      </c>
      <c r="O31" s="88">
        <v>1</v>
      </c>
      <c r="P31" s="84" t="str">
        <f t="shared" si="2"/>
        <v>-----</v>
      </c>
      <c r="Q31" s="63">
        <f t="shared" si="3"/>
        <v>4</v>
      </c>
      <c r="R31" s="64">
        <f t="shared" si="3"/>
        <v>-1</v>
      </c>
      <c r="S31" s="84">
        <f t="shared" si="4"/>
        <v>-0.2</v>
      </c>
      <c r="T31" s="89">
        <v>0</v>
      </c>
      <c r="U31" s="90">
        <v>0</v>
      </c>
      <c r="V31" s="89">
        <v>4</v>
      </c>
      <c r="W31" s="90">
        <v>-1</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3</v>
      </c>
      <c r="F32" s="64">
        <f t="shared" si="12"/>
        <v>2</v>
      </c>
      <c r="G32" s="84">
        <f t="shared" si="0"/>
        <v>2</v>
      </c>
      <c r="H32" s="85">
        <v>0</v>
      </c>
      <c r="I32" s="86">
        <v>0</v>
      </c>
      <c r="J32" s="85">
        <v>0</v>
      </c>
      <c r="K32" s="86">
        <v>0</v>
      </c>
      <c r="L32" s="85">
        <v>3</v>
      </c>
      <c r="M32" s="86">
        <v>2</v>
      </c>
      <c r="N32" s="87">
        <v>0</v>
      </c>
      <c r="O32" s="88">
        <v>0</v>
      </c>
      <c r="P32" s="84" t="str">
        <f t="shared" si="2"/>
        <v>-----</v>
      </c>
      <c r="Q32" s="63">
        <f t="shared" si="3"/>
        <v>3</v>
      </c>
      <c r="R32" s="64">
        <f t="shared" si="3"/>
        <v>2</v>
      </c>
      <c r="S32" s="84">
        <f t="shared" si="4"/>
        <v>2</v>
      </c>
      <c r="T32" s="89">
        <v>0</v>
      </c>
      <c r="U32" s="90">
        <v>0</v>
      </c>
      <c r="V32" s="89">
        <v>3</v>
      </c>
      <c r="W32" s="90">
        <v>2</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3</v>
      </c>
      <c r="F33" s="64">
        <f t="shared" si="12"/>
        <v>-4</v>
      </c>
      <c r="G33" s="84">
        <f t="shared" si="0"/>
        <v>-0.5714285714285714</v>
      </c>
      <c r="H33" s="85">
        <v>0</v>
      </c>
      <c r="I33" s="86">
        <v>0</v>
      </c>
      <c r="J33" s="85">
        <v>0</v>
      </c>
      <c r="K33" s="86">
        <v>-1</v>
      </c>
      <c r="L33" s="85">
        <v>3</v>
      </c>
      <c r="M33" s="86">
        <v>-3</v>
      </c>
      <c r="N33" s="87">
        <v>0</v>
      </c>
      <c r="O33" s="88">
        <v>0</v>
      </c>
      <c r="P33" s="84" t="str">
        <f t="shared" si="2"/>
        <v>-----</v>
      </c>
      <c r="Q33" s="63">
        <f t="shared" si="3"/>
        <v>3</v>
      </c>
      <c r="R33" s="64">
        <f t="shared" si="3"/>
        <v>-4</v>
      </c>
      <c r="S33" s="84">
        <f t="shared" si="4"/>
        <v>-0.5714285714285714</v>
      </c>
      <c r="T33" s="89">
        <v>0</v>
      </c>
      <c r="U33" s="90">
        <v>-1</v>
      </c>
      <c r="V33" s="89">
        <v>3</v>
      </c>
      <c r="W33" s="90">
        <v>-3</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3</v>
      </c>
      <c r="F34" s="64">
        <f t="shared" si="12"/>
        <v>2</v>
      </c>
      <c r="G34" s="84">
        <f t="shared" si="0"/>
        <v>2</v>
      </c>
      <c r="H34" s="85">
        <v>0</v>
      </c>
      <c r="I34" s="86">
        <v>0</v>
      </c>
      <c r="J34" s="85">
        <v>1</v>
      </c>
      <c r="K34" s="86">
        <v>1</v>
      </c>
      <c r="L34" s="85">
        <v>2</v>
      </c>
      <c r="M34" s="86">
        <v>1</v>
      </c>
      <c r="N34" s="87">
        <v>0</v>
      </c>
      <c r="O34" s="88">
        <v>0</v>
      </c>
      <c r="P34" s="84" t="str">
        <f t="shared" si="2"/>
        <v>-----</v>
      </c>
      <c r="Q34" s="63">
        <f t="shared" si="3"/>
        <v>3</v>
      </c>
      <c r="R34" s="64">
        <f t="shared" si="3"/>
        <v>2</v>
      </c>
      <c r="S34" s="84">
        <f t="shared" si="4"/>
        <v>2</v>
      </c>
      <c r="T34" s="89">
        <v>1</v>
      </c>
      <c r="U34" s="90">
        <v>1</v>
      </c>
      <c r="V34" s="89">
        <v>2</v>
      </c>
      <c r="W34" s="90">
        <v>1</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3</v>
      </c>
      <c r="F35" s="64">
        <f t="shared" si="12"/>
        <v>-2</v>
      </c>
      <c r="G35" s="84">
        <f t="shared" si="0"/>
        <v>-0.4</v>
      </c>
      <c r="H35" s="85">
        <v>0</v>
      </c>
      <c r="I35" s="86">
        <v>0</v>
      </c>
      <c r="J35" s="85">
        <v>0</v>
      </c>
      <c r="K35" s="86">
        <v>0</v>
      </c>
      <c r="L35" s="85">
        <v>3</v>
      </c>
      <c r="M35" s="86">
        <v>-2</v>
      </c>
      <c r="N35" s="87">
        <v>0</v>
      </c>
      <c r="O35" s="88">
        <v>0</v>
      </c>
      <c r="P35" s="84" t="str">
        <f t="shared" si="2"/>
        <v>-----</v>
      </c>
      <c r="Q35" s="63">
        <f t="shared" si="3"/>
        <v>3</v>
      </c>
      <c r="R35" s="64">
        <f t="shared" si="3"/>
        <v>-2</v>
      </c>
      <c r="S35" s="84">
        <f t="shared" si="4"/>
        <v>-0.4</v>
      </c>
      <c r="T35" s="89">
        <v>0</v>
      </c>
      <c r="U35" s="90">
        <v>0</v>
      </c>
      <c r="V35" s="89">
        <v>3</v>
      </c>
      <c r="W35" s="90">
        <v>-2</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1</v>
      </c>
      <c r="F36" s="64">
        <f t="shared" si="12"/>
        <v>0</v>
      </c>
      <c r="G36" s="84">
        <f t="shared" si="0"/>
        <v>0</v>
      </c>
      <c r="H36" s="85">
        <v>0</v>
      </c>
      <c r="I36" s="86">
        <v>0</v>
      </c>
      <c r="J36" s="85">
        <v>0</v>
      </c>
      <c r="K36" s="86">
        <v>0</v>
      </c>
      <c r="L36" s="85">
        <v>1</v>
      </c>
      <c r="M36" s="86">
        <v>0</v>
      </c>
      <c r="N36" s="87">
        <v>0</v>
      </c>
      <c r="O36" s="88">
        <v>0</v>
      </c>
      <c r="P36" s="84" t="str">
        <f t="shared" si="2"/>
        <v>-----</v>
      </c>
      <c r="Q36" s="63">
        <f t="shared" si="3"/>
        <v>1</v>
      </c>
      <c r="R36" s="64">
        <f t="shared" si="3"/>
        <v>0</v>
      </c>
      <c r="S36" s="84">
        <f t="shared" si="4"/>
        <v>0</v>
      </c>
      <c r="T36" s="89">
        <v>0</v>
      </c>
      <c r="U36" s="90">
        <v>0</v>
      </c>
      <c r="V36" s="89">
        <v>1</v>
      </c>
      <c r="W36" s="90">
        <v>0</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2</v>
      </c>
      <c r="F37" s="64">
        <f t="shared" si="12"/>
        <v>-1</v>
      </c>
      <c r="G37" s="84">
        <f t="shared" si="0"/>
        <v>-0.33333333333333331</v>
      </c>
      <c r="H37" s="85">
        <v>0</v>
      </c>
      <c r="I37" s="86">
        <v>0</v>
      </c>
      <c r="J37" s="85">
        <v>0</v>
      </c>
      <c r="K37" s="86">
        <v>0</v>
      </c>
      <c r="L37" s="85">
        <v>2</v>
      </c>
      <c r="M37" s="86">
        <v>-1</v>
      </c>
      <c r="N37" s="87">
        <v>0</v>
      </c>
      <c r="O37" s="88">
        <v>0</v>
      </c>
      <c r="P37" s="84" t="str">
        <f t="shared" si="2"/>
        <v>-----</v>
      </c>
      <c r="Q37" s="63">
        <f t="shared" si="3"/>
        <v>2</v>
      </c>
      <c r="R37" s="64">
        <f t="shared" si="3"/>
        <v>-1</v>
      </c>
      <c r="S37" s="84">
        <f t="shared" si="4"/>
        <v>-0.33333333333333331</v>
      </c>
      <c r="T37" s="89">
        <v>0</v>
      </c>
      <c r="U37" s="90">
        <v>0</v>
      </c>
      <c r="V37" s="89">
        <v>2</v>
      </c>
      <c r="W37" s="90">
        <v>-1</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1</v>
      </c>
      <c r="F38" s="64">
        <f t="shared" si="12"/>
        <v>-3</v>
      </c>
      <c r="G38" s="84">
        <f t="shared" si="0"/>
        <v>-0.75</v>
      </c>
      <c r="H38" s="85">
        <v>0</v>
      </c>
      <c r="I38" s="86">
        <v>0</v>
      </c>
      <c r="J38" s="85">
        <v>0</v>
      </c>
      <c r="K38" s="86">
        <v>-1</v>
      </c>
      <c r="L38" s="85">
        <v>1</v>
      </c>
      <c r="M38" s="86">
        <v>-2</v>
      </c>
      <c r="N38" s="87">
        <v>0</v>
      </c>
      <c r="O38" s="88">
        <v>0</v>
      </c>
      <c r="P38" s="84" t="str">
        <f t="shared" si="2"/>
        <v>-----</v>
      </c>
      <c r="Q38" s="63">
        <f t="shared" si="3"/>
        <v>1</v>
      </c>
      <c r="R38" s="64">
        <f t="shared" si="3"/>
        <v>-3</v>
      </c>
      <c r="S38" s="84">
        <f t="shared" si="4"/>
        <v>-0.75</v>
      </c>
      <c r="T38" s="89">
        <v>0</v>
      </c>
      <c r="U38" s="90">
        <v>-1</v>
      </c>
      <c r="V38" s="89">
        <v>1</v>
      </c>
      <c r="W38" s="90">
        <v>-2</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5</v>
      </c>
      <c r="F39" s="64">
        <f t="shared" si="12"/>
        <v>-7</v>
      </c>
      <c r="G39" s="84">
        <f t="shared" si="0"/>
        <v>-0.58333333333333337</v>
      </c>
      <c r="H39" s="85">
        <v>0</v>
      </c>
      <c r="I39" s="86">
        <v>0</v>
      </c>
      <c r="J39" s="85">
        <v>0</v>
      </c>
      <c r="K39" s="86">
        <v>-1</v>
      </c>
      <c r="L39" s="85">
        <v>5</v>
      </c>
      <c r="M39" s="86">
        <v>-6</v>
      </c>
      <c r="N39" s="87">
        <v>0</v>
      </c>
      <c r="O39" s="88">
        <v>0</v>
      </c>
      <c r="P39" s="84" t="str">
        <f t="shared" si="2"/>
        <v>-----</v>
      </c>
      <c r="Q39" s="63">
        <f t="shared" si="3"/>
        <v>5</v>
      </c>
      <c r="R39" s="64">
        <f t="shared" si="3"/>
        <v>-7</v>
      </c>
      <c r="S39" s="84">
        <f t="shared" si="4"/>
        <v>-0.58333333333333337</v>
      </c>
      <c r="T39" s="89">
        <v>0</v>
      </c>
      <c r="U39" s="90">
        <v>-1</v>
      </c>
      <c r="V39" s="89">
        <v>5</v>
      </c>
      <c r="W39" s="90">
        <v>-6</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17</v>
      </c>
      <c r="F40" s="64">
        <f t="shared" si="12"/>
        <v>-1</v>
      </c>
      <c r="G40" s="84">
        <f t="shared" si="0"/>
        <v>-5.5555555555555552E-2</v>
      </c>
      <c r="H40" s="85">
        <v>0</v>
      </c>
      <c r="I40" s="86">
        <v>0</v>
      </c>
      <c r="J40" s="85">
        <v>0</v>
      </c>
      <c r="K40" s="86">
        <v>-2</v>
      </c>
      <c r="L40" s="85">
        <v>17</v>
      </c>
      <c r="M40" s="86">
        <v>1</v>
      </c>
      <c r="N40" s="87">
        <v>0</v>
      </c>
      <c r="O40" s="88">
        <v>0</v>
      </c>
      <c r="P40" s="84" t="str">
        <f t="shared" si="2"/>
        <v>-----</v>
      </c>
      <c r="Q40" s="63">
        <f t="shared" si="3"/>
        <v>18</v>
      </c>
      <c r="R40" s="64">
        <f t="shared" si="3"/>
        <v>0</v>
      </c>
      <c r="S40" s="84">
        <f t="shared" si="4"/>
        <v>0</v>
      </c>
      <c r="T40" s="89">
        <v>0</v>
      </c>
      <c r="U40" s="90">
        <v>-2</v>
      </c>
      <c r="V40" s="89">
        <v>18</v>
      </c>
      <c r="W40" s="90">
        <v>2</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4</v>
      </c>
      <c r="F41" s="64">
        <f t="shared" si="12"/>
        <v>-3</v>
      </c>
      <c r="G41" s="84">
        <f t="shared" si="0"/>
        <v>-0.42857142857142855</v>
      </c>
      <c r="H41" s="85">
        <v>0</v>
      </c>
      <c r="I41" s="86">
        <v>0</v>
      </c>
      <c r="J41" s="85">
        <v>0</v>
      </c>
      <c r="K41" s="86">
        <v>0</v>
      </c>
      <c r="L41" s="85">
        <v>4</v>
      </c>
      <c r="M41" s="86">
        <v>-3</v>
      </c>
      <c r="N41" s="87">
        <v>0</v>
      </c>
      <c r="O41" s="88">
        <v>0</v>
      </c>
      <c r="P41" s="84" t="str">
        <f t="shared" si="2"/>
        <v>-----</v>
      </c>
      <c r="Q41" s="63">
        <f t="shared" si="3"/>
        <v>4</v>
      </c>
      <c r="R41" s="64">
        <f t="shared" si="3"/>
        <v>-3</v>
      </c>
      <c r="S41" s="84">
        <f t="shared" si="4"/>
        <v>-0.42857142857142855</v>
      </c>
      <c r="T41" s="89">
        <v>0</v>
      </c>
      <c r="U41" s="90">
        <v>0</v>
      </c>
      <c r="V41" s="89">
        <v>4</v>
      </c>
      <c r="W41" s="90">
        <v>-3</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1</v>
      </c>
      <c r="F42" s="64">
        <f t="shared" si="12"/>
        <v>-4</v>
      </c>
      <c r="G42" s="84">
        <f t="shared" si="0"/>
        <v>-0.8</v>
      </c>
      <c r="H42" s="85">
        <v>0</v>
      </c>
      <c r="I42" s="86">
        <v>0</v>
      </c>
      <c r="J42" s="85">
        <v>0</v>
      </c>
      <c r="K42" s="86">
        <v>0</v>
      </c>
      <c r="L42" s="85">
        <v>1</v>
      </c>
      <c r="M42" s="86">
        <v>-4</v>
      </c>
      <c r="N42" s="87">
        <v>0</v>
      </c>
      <c r="O42" s="88">
        <v>0</v>
      </c>
      <c r="P42" s="84" t="str">
        <f t="shared" si="2"/>
        <v>-----</v>
      </c>
      <c r="Q42" s="63">
        <f t="shared" si="3"/>
        <v>1</v>
      </c>
      <c r="R42" s="64">
        <f t="shared" si="3"/>
        <v>-3</v>
      </c>
      <c r="S42" s="84">
        <f t="shared" si="4"/>
        <v>-0.75</v>
      </c>
      <c r="T42" s="89">
        <v>0</v>
      </c>
      <c r="U42" s="90">
        <v>0</v>
      </c>
      <c r="V42" s="89">
        <v>1</v>
      </c>
      <c r="W42" s="90">
        <v>-3</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8</v>
      </c>
      <c r="F43" s="64">
        <f t="shared" si="12"/>
        <v>-1</v>
      </c>
      <c r="G43" s="84">
        <f t="shared" si="0"/>
        <v>-0.1111111111111111</v>
      </c>
      <c r="H43" s="85">
        <v>0</v>
      </c>
      <c r="I43" s="86">
        <v>0</v>
      </c>
      <c r="J43" s="85">
        <v>0</v>
      </c>
      <c r="K43" s="86">
        <v>-1</v>
      </c>
      <c r="L43" s="85">
        <v>8</v>
      </c>
      <c r="M43" s="86">
        <v>0</v>
      </c>
      <c r="N43" s="87">
        <v>0</v>
      </c>
      <c r="O43" s="88">
        <v>0</v>
      </c>
      <c r="P43" s="84" t="str">
        <f t="shared" si="2"/>
        <v>-----</v>
      </c>
      <c r="Q43" s="63">
        <f t="shared" si="3"/>
        <v>8</v>
      </c>
      <c r="R43" s="64">
        <f t="shared" si="3"/>
        <v>-1</v>
      </c>
      <c r="S43" s="84">
        <f t="shared" si="4"/>
        <v>-0.1111111111111111</v>
      </c>
      <c r="T43" s="89">
        <v>0</v>
      </c>
      <c r="U43" s="90">
        <v>-1</v>
      </c>
      <c r="V43" s="89">
        <v>8</v>
      </c>
      <c r="W43" s="90">
        <v>0</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5</v>
      </c>
      <c r="F44" s="64">
        <f t="shared" si="12"/>
        <v>-1</v>
      </c>
      <c r="G44" s="84">
        <f t="shared" si="0"/>
        <v>-0.16666666666666666</v>
      </c>
      <c r="H44" s="85">
        <v>0</v>
      </c>
      <c r="I44" s="86">
        <v>0</v>
      </c>
      <c r="J44" s="85">
        <v>0</v>
      </c>
      <c r="K44" s="86">
        <v>0</v>
      </c>
      <c r="L44" s="85">
        <v>5</v>
      </c>
      <c r="M44" s="86">
        <v>-1</v>
      </c>
      <c r="N44" s="87">
        <v>0</v>
      </c>
      <c r="O44" s="88">
        <v>0</v>
      </c>
      <c r="P44" s="84" t="str">
        <f t="shared" si="2"/>
        <v>-----</v>
      </c>
      <c r="Q44" s="63">
        <f t="shared" si="3"/>
        <v>5</v>
      </c>
      <c r="R44" s="64">
        <f t="shared" si="3"/>
        <v>-1</v>
      </c>
      <c r="S44" s="84">
        <f t="shared" si="4"/>
        <v>-0.16666666666666666</v>
      </c>
      <c r="T44" s="89">
        <v>0</v>
      </c>
      <c r="U44" s="90">
        <v>0</v>
      </c>
      <c r="V44" s="89">
        <v>5</v>
      </c>
      <c r="W44" s="90">
        <v>-1</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5</v>
      </c>
      <c r="F45" s="64">
        <f t="shared" si="12"/>
        <v>3</v>
      </c>
      <c r="G45" s="93">
        <f t="shared" si="0"/>
        <v>1.5</v>
      </c>
      <c r="H45" s="94">
        <v>0</v>
      </c>
      <c r="I45" s="95">
        <v>0</v>
      </c>
      <c r="J45" s="94">
        <v>0</v>
      </c>
      <c r="K45" s="95">
        <v>0</v>
      </c>
      <c r="L45" s="94">
        <v>5</v>
      </c>
      <c r="M45" s="95">
        <v>3</v>
      </c>
      <c r="N45" s="96">
        <v>0</v>
      </c>
      <c r="O45" s="97">
        <v>0</v>
      </c>
      <c r="P45" s="93" t="str">
        <f t="shared" si="2"/>
        <v>-----</v>
      </c>
      <c r="Q45" s="63">
        <f t="shared" si="3"/>
        <v>5</v>
      </c>
      <c r="R45" s="64">
        <f t="shared" si="3"/>
        <v>3</v>
      </c>
      <c r="S45" s="93">
        <f t="shared" si="4"/>
        <v>1.5</v>
      </c>
      <c r="T45" s="98">
        <v>0</v>
      </c>
      <c r="U45" s="99">
        <v>0</v>
      </c>
      <c r="V45" s="98">
        <v>5</v>
      </c>
      <c r="W45" s="99">
        <v>3</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0</v>
      </c>
      <c r="F46" s="97">
        <f t="shared" si="12"/>
        <v>0</v>
      </c>
      <c r="G46" s="93" t="str">
        <f t="shared" si="0"/>
        <v>-----</v>
      </c>
      <c r="H46" s="94">
        <v>0</v>
      </c>
      <c r="I46" s="95">
        <v>0</v>
      </c>
      <c r="J46" s="94">
        <v>0</v>
      </c>
      <c r="K46" s="95">
        <v>0</v>
      </c>
      <c r="L46" s="94">
        <v>0</v>
      </c>
      <c r="M46" s="95">
        <v>0</v>
      </c>
      <c r="N46" s="96">
        <v>0</v>
      </c>
      <c r="O46" s="97">
        <v>0</v>
      </c>
      <c r="P46" s="93" t="str">
        <f t="shared" si="2"/>
        <v>-----</v>
      </c>
      <c r="Q46" s="100">
        <f t="shared" si="3"/>
        <v>0</v>
      </c>
      <c r="R46" s="97">
        <f t="shared" si="3"/>
        <v>0</v>
      </c>
      <c r="S46" s="93" t="str">
        <f t="shared" si="4"/>
        <v>-----</v>
      </c>
      <c r="T46" s="98">
        <v>0</v>
      </c>
      <c r="U46" s="99">
        <v>0</v>
      </c>
      <c r="V46" s="98">
        <v>0</v>
      </c>
      <c r="W46" s="99">
        <v>0</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0</v>
      </c>
      <c r="F47" s="64">
        <f t="shared" si="13"/>
        <v>-2</v>
      </c>
      <c r="G47" s="65">
        <f t="shared" si="0"/>
        <v>-1</v>
      </c>
      <c r="H47" s="66">
        <v>0</v>
      </c>
      <c r="I47" s="67">
        <v>0</v>
      </c>
      <c r="J47" s="66">
        <v>0</v>
      </c>
      <c r="K47" s="67">
        <v>0</v>
      </c>
      <c r="L47" s="66">
        <v>0</v>
      </c>
      <c r="M47" s="67">
        <v>-2</v>
      </c>
      <c r="N47" s="68">
        <v>0</v>
      </c>
      <c r="O47" s="64">
        <v>0</v>
      </c>
      <c r="P47" s="65" t="str">
        <f t="shared" si="2"/>
        <v>-----</v>
      </c>
      <c r="Q47" s="63">
        <f t="shared" ref="Q47:R51" si="14">SUM(T47,V47)</f>
        <v>0</v>
      </c>
      <c r="R47" s="64">
        <f t="shared" si="14"/>
        <v>-2</v>
      </c>
      <c r="S47" s="65">
        <f t="shared" si="4"/>
        <v>-1</v>
      </c>
      <c r="T47" s="69">
        <v>0</v>
      </c>
      <c r="U47" s="70">
        <v>0</v>
      </c>
      <c r="V47" s="69">
        <v>0</v>
      </c>
      <c r="W47" s="70">
        <v>-2</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1</v>
      </c>
      <c r="F48" s="64">
        <f t="shared" si="13"/>
        <v>0</v>
      </c>
      <c r="G48" s="65">
        <f t="shared" si="0"/>
        <v>0</v>
      </c>
      <c r="H48" s="66">
        <v>0</v>
      </c>
      <c r="I48" s="67">
        <v>0</v>
      </c>
      <c r="J48" s="66">
        <v>0</v>
      </c>
      <c r="K48" s="67">
        <v>0</v>
      </c>
      <c r="L48" s="66">
        <v>1</v>
      </c>
      <c r="M48" s="67">
        <v>0</v>
      </c>
      <c r="N48" s="68">
        <v>0</v>
      </c>
      <c r="O48" s="64">
        <v>0</v>
      </c>
      <c r="P48" s="65" t="str">
        <f t="shared" si="2"/>
        <v>-----</v>
      </c>
      <c r="Q48" s="63">
        <f t="shared" si="14"/>
        <v>1</v>
      </c>
      <c r="R48" s="64">
        <f t="shared" si="14"/>
        <v>0</v>
      </c>
      <c r="S48" s="65">
        <f t="shared" si="4"/>
        <v>0</v>
      </c>
      <c r="T48" s="69">
        <v>0</v>
      </c>
      <c r="U48" s="70">
        <v>0</v>
      </c>
      <c r="V48" s="69">
        <v>1</v>
      </c>
      <c r="W48" s="70">
        <v>0</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0</v>
      </c>
      <c r="F49" s="64">
        <f>SUM(I49,K49,M49)</f>
        <v>-2</v>
      </c>
      <c r="G49" s="65">
        <f>IF(E49-F49&gt;0,F49/(E49-F49),"-----")</f>
        <v>-1</v>
      </c>
      <c r="H49" s="66">
        <v>0</v>
      </c>
      <c r="I49" s="67">
        <v>0</v>
      </c>
      <c r="J49" s="66">
        <v>0</v>
      </c>
      <c r="K49" s="67">
        <v>0</v>
      </c>
      <c r="L49" s="66">
        <v>0</v>
      </c>
      <c r="M49" s="67">
        <v>-2</v>
      </c>
      <c r="N49" s="68">
        <v>0</v>
      </c>
      <c r="O49" s="64">
        <v>0</v>
      </c>
      <c r="P49" s="65" t="str">
        <f>IF(N49-O49&gt;0,O49/(N49-O49),"-----")</f>
        <v>-----</v>
      </c>
      <c r="Q49" s="63">
        <f>SUM(T49,V49)</f>
        <v>0</v>
      </c>
      <c r="R49" s="64">
        <f>SUM(U49,W49)</f>
        <v>-2</v>
      </c>
      <c r="S49" s="65">
        <f>IF(Q49-R49&gt;0,R49/(Q49-R49),"-----")</f>
        <v>-1</v>
      </c>
      <c r="T49" s="69">
        <v>0</v>
      </c>
      <c r="U49" s="70">
        <v>0</v>
      </c>
      <c r="V49" s="69">
        <v>0</v>
      </c>
      <c r="W49" s="70">
        <v>-2</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3</v>
      </c>
      <c r="F50" s="64">
        <f>SUM(I50,K50,M50)</f>
        <v>2</v>
      </c>
      <c r="G50" s="65">
        <f>IF(E50-F50&gt;0,F50/(E50-F50),"-----")</f>
        <v>2</v>
      </c>
      <c r="H50" s="66">
        <v>0</v>
      </c>
      <c r="I50" s="67">
        <v>0</v>
      </c>
      <c r="J50" s="66">
        <v>0</v>
      </c>
      <c r="K50" s="67">
        <v>0</v>
      </c>
      <c r="L50" s="66">
        <v>3</v>
      </c>
      <c r="M50" s="67">
        <v>2</v>
      </c>
      <c r="N50" s="68">
        <v>0</v>
      </c>
      <c r="O50" s="64">
        <v>0</v>
      </c>
      <c r="P50" s="65" t="str">
        <f>IF(N50-O50&gt;0,O50/(N50-O50),"-----")</f>
        <v>-----</v>
      </c>
      <c r="Q50" s="63">
        <f>SUM(T50,V50)</f>
        <v>4</v>
      </c>
      <c r="R50" s="64">
        <f>SUM(U50,W50)</f>
        <v>3</v>
      </c>
      <c r="S50" s="65">
        <f>IF(Q50-R50&gt;0,R50/(Q50-R50),"-----")</f>
        <v>3</v>
      </c>
      <c r="T50" s="69">
        <v>0</v>
      </c>
      <c r="U50" s="70">
        <v>0</v>
      </c>
      <c r="V50" s="69">
        <v>4</v>
      </c>
      <c r="W50" s="70">
        <v>3</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2</v>
      </c>
      <c r="F51" s="64">
        <f t="shared" si="13"/>
        <v>-3</v>
      </c>
      <c r="G51" s="65">
        <f t="shared" si="0"/>
        <v>-0.6</v>
      </c>
      <c r="H51" s="66">
        <v>0</v>
      </c>
      <c r="I51" s="67">
        <v>0</v>
      </c>
      <c r="J51" s="66">
        <v>0</v>
      </c>
      <c r="K51" s="67">
        <v>-1</v>
      </c>
      <c r="L51" s="66">
        <v>2</v>
      </c>
      <c r="M51" s="67">
        <v>-2</v>
      </c>
      <c r="N51" s="68">
        <v>0</v>
      </c>
      <c r="O51" s="64">
        <v>0</v>
      </c>
      <c r="P51" s="65" t="str">
        <f t="shared" si="2"/>
        <v>-----</v>
      </c>
      <c r="Q51" s="63">
        <f t="shared" si="14"/>
        <v>2</v>
      </c>
      <c r="R51" s="64">
        <f t="shared" si="14"/>
        <v>-3</v>
      </c>
      <c r="S51" s="65">
        <f t="shared" si="4"/>
        <v>-0.6</v>
      </c>
      <c r="T51" s="69">
        <v>0</v>
      </c>
      <c r="U51" s="70">
        <v>-1</v>
      </c>
      <c r="V51" s="69">
        <v>2</v>
      </c>
      <c r="W51" s="70">
        <v>-2</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72" t="s">
        <v>73</v>
      </c>
      <c r="E52" s="73">
        <f>SUM(H52,J52,L52)</f>
        <v>3</v>
      </c>
      <c r="F52" s="74">
        <f>SUM(I52,K52,M52)</f>
        <v>0</v>
      </c>
      <c r="G52" s="75">
        <f>IF(E52-F52&gt;0,F52/(E52-F52),"-----")</f>
        <v>0</v>
      </c>
      <c r="H52" s="76">
        <v>0</v>
      </c>
      <c r="I52" s="77">
        <v>0</v>
      </c>
      <c r="J52" s="76">
        <v>0</v>
      </c>
      <c r="K52" s="77">
        <v>0</v>
      </c>
      <c r="L52" s="76">
        <v>3</v>
      </c>
      <c r="M52" s="77">
        <v>0</v>
      </c>
      <c r="N52" s="78">
        <v>0</v>
      </c>
      <c r="O52" s="74">
        <v>0</v>
      </c>
      <c r="P52" s="75" t="str">
        <f>IF(N52-O52&gt;0,O52/(N52-O52),"-----")</f>
        <v>-----</v>
      </c>
      <c r="Q52" s="73">
        <f>SUM(T52,V52)</f>
        <v>3</v>
      </c>
      <c r="R52" s="74">
        <f>SUM(U52,W52)</f>
        <v>1</v>
      </c>
      <c r="S52" s="75">
        <f>IF(Q52-R52&gt;0,R52/(Q52-R52),"-----")</f>
        <v>0.5</v>
      </c>
      <c r="T52" s="79">
        <v>0</v>
      </c>
      <c r="U52" s="80">
        <v>0</v>
      </c>
      <c r="V52" s="79">
        <v>3</v>
      </c>
      <c r="W52" s="80">
        <v>1</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165</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75</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33</v>
      </c>
      <c r="F55" s="110">
        <f>SUM(F56:F57,F65,F70,F73,F74,F77,F78,F79,F80,F88,F91)</f>
        <v>0</v>
      </c>
      <c r="G55" s="111">
        <f>IF(E55-F55&gt;0,F55/(E55-F55),"-----")</f>
        <v>0</v>
      </c>
      <c r="H55" s="112">
        <f t="shared" ref="H55:O55" si="15">SUM(H56:H57,H65,H70,H73,H74,H77,H78,H79,H80,H88,H91)</f>
        <v>1</v>
      </c>
      <c r="I55" s="113">
        <f t="shared" si="15"/>
        <v>1</v>
      </c>
      <c r="J55" s="112">
        <f t="shared" si="15"/>
        <v>0</v>
      </c>
      <c r="K55" s="113">
        <f t="shared" si="15"/>
        <v>-1</v>
      </c>
      <c r="L55" s="112">
        <f t="shared" si="15"/>
        <v>32</v>
      </c>
      <c r="M55" s="113">
        <f t="shared" si="15"/>
        <v>0</v>
      </c>
      <c r="N55" s="43">
        <f t="shared" si="15"/>
        <v>1</v>
      </c>
      <c r="O55" s="39">
        <f t="shared" si="15"/>
        <v>1</v>
      </c>
      <c r="P55" s="111" t="str">
        <f>IF(N55-O55&gt;0,O55/(N55-O55),"-----")</f>
        <v>-----</v>
      </c>
      <c r="Q55" s="48">
        <f>SUM(Q56:Q57,Q65,Q70,Q73,Q74,Q77,Q78,Q79,Q80,Q88,Q91)</f>
        <v>33</v>
      </c>
      <c r="R55" s="114">
        <f>SUM(R56:R57,R65,R70,R73,R74,R77,R78,R79,R80,R88,R91)</f>
        <v>-1</v>
      </c>
      <c r="S55" s="111">
        <f>IF(Q55-R55&gt;0,R55/(Q55-R55),"-----")</f>
        <v>-2.9411764705882353E-2</v>
      </c>
      <c r="T55" s="112">
        <f>SUM(T56:T57,T65,T70,T73,T74,T77,T78,T79,T80,T88,T91)</f>
        <v>0</v>
      </c>
      <c r="U55" s="113">
        <f>SUM(U56:U57,U65,U70,U73,U74,U77,U78,U79,U80,U88,U91)</f>
        <v>-1</v>
      </c>
      <c r="V55" s="112">
        <f>SUM(V56:V57,V65,V70,V73,V74,V77,V78,V79,V80,V88,V91)</f>
        <v>33</v>
      </c>
      <c r="W55" s="113">
        <f>SUM(W56:W57,W65,W70,W73,W74,W77,W78,W79,W80,W88,W91)</f>
        <v>0</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5"/>
      <c r="E56" s="63">
        <f>SUM(H56,J56,L56)</f>
        <v>0</v>
      </c>
      <c r="F56" s="64">
        <f>SUM(I56,K56,M56)</f>
        <v>0</v>
      </c>
      <c r="G56" s="111" t="str">
        <f t="shared" si="0"/>
        <v>-----</v>
      </c>
      <c r="H56" s="41">
        <v>0</v>
      </c>
      <c r="I56" s="42">
        <v>0</v>
      </c>
      <c r="J56" s="41">
        <v>0</v>
      </c>
      <c r="K56" s="42">
        <v>0</v>
      </c>
      <c r="L56" s="41">
        <v>0</v>
      </c>
      <c r="M56" s="42">
        <v>0</v>
      </c>
      <c r="N56" s="43">
        <v>0</v>
      </c>
      <c r="O56" s="39">
        <v>0</v>
      </c>
      <c r="P56" s="111" t="str">
        <f t="shared" si="2"/>
        <v>-----</v>
      </c>
      <c r="Q56" s="38">
        <f>SUM(T56,V56)</f>
        <v>0</v>
      </c>
      <c r="R56" s="39">
        <f>SUM(U56,W56)</f>
        <v>0</v>
      </c>
      <c r="S56" s="111" t="str">
        <f t="shared" si="4"/>
        <v>-----</v>
      </c>
      <c r="T56" s="112">
        <v>0</v>
      </c>
      <c r="U56" s="113">
        <v>0</v>
      </c>
      <c r="V56" s="112">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6"/>
      <c r="D57" s="117" t="s">
        <v>20</v>
      </c>
      <c r="E57" s="38">
        <f>SUM(E58:E64)</f>
        <v>21</v>
      </c>
      <c r="F57" s="110">
        <f>SUM(F58:F64)</f>
        <v>3</v>
      </c>
      <c r="G57" s="111">
        <f t="shared" si="0"/>
        <v>0.16666666666666666</v>
      </c>
      <c r="H57" s="41">
        <f t="shared" ref="H57:O57" si="16">SUM(H58:H64)</f>
        <v>0</v>
      </c>
      <c r="I57" s="42">
        <f t="shared" si="16"/>
        <v>0</v>
      </c>
      <c r="J57" s="41">
        <f t="shared" si="16"/>
        <v>0</v>
      </c>
      <c r="K57" s="42">
        <f t="shared" si="16"/>
        <v>0</v>
      </c>
      <c r="L57" s="41">
        <f t="shared" si="16"/>
        <v>21</v>
      </c>
      <c r="M57" s="42">
        <f t="shared" si="16"/>
        <v>3</v>
      </c>
      <c r="N57" s="43">
        <f t="shared" si="16"/>
        <v>0</v>
      </c>
      <c r="O57" s="39">
        <f t="shared" si="16"/>
        <v>0</v>
      </c>
      <c r="P57" s="111" t="str">
        <f t="shared" si="2"/>
        <v>-----</v>
      </c>
      <c r="Q57" s="36">
        <f>SUM(Q58:Q64)</f>
        <v>21</v>
      </c>
      <c r="R57" s="118">
        <f>SUM(R58:R64)</f>
        <v>3</v>
      </c>
      <c r="S57" s="111">
        <f t="shared" si="4"/>
        <v>0.16666666666666666</v>
      </c>
      <c r="T57" s="41">
        <f>SUM(T58:T64)</f>
        <v>0</v>
      </c>
      <c r="U57" s="42">
        <f>SUM(U58:U64)</f>
        <v>0</v>
      </c>
      <c r="V57" s="41">
        <f>SUM(V58:V64)</f>
        <v>21</v>
      </c>
      <c r="W57" s="42">
        <f>SUM(W58:W64)</f>
        <v>3</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9" t="s">
        <v>77</v>
      </c>
      <c r="E58" s="54">
        <f t="shared" ref="E58:F64" si="17">SUM(H58,J58,L58)</f>
        <v>1</v>
      </c>
      <c r="F58" s="55">
        <f t="shared" si="17"/>
        <v>1</v>
      </c>
      <c r="G58" s="84" t="str">
        <f t="shared" si="0"/>
        <v>-----</v>
      </c>
      <c r="H58" s="85">
        <v>0</v>
      </c>
      <c r="I58" s="86">
        <v>0</v>
      </c>
      <c r="J58" s="85">
        <v>0</v>
      </c>
      <c r="K58" s="86">
        <v>0</v>
      </c>
      <c r="L58" s="85">
        <v>1</v>
      </c>
      <c r="M58" s="86">
        <v>1</v>
      </c>
      <c r="N58" s="87">
        <v>0</v>
      </c>
      <c r="O58" s="88">
        <v>0</v>
      </c>
      <c r="P58" s="84" t="str">
        <f t="shared" si="2"/>
        <v>-----</v>
      </c>
      <c r="Q58" s="54">
        <f t="shared" ref="Q58:R64" si="18">SUM(T58,V58)</f>
        <v>1</v>
      </c>
      <c r="R58" s="55">
        <f t="shared" si="18"/>
        <v>1</v>
      </c>
      <c r="S58" s="84" t="str">
        <f t="shared" si="4"/>
        <v>-----</v>
      </c>
      <c r="T58" s="89">
        <v>0</v>
      </c>
      <c r="U58" s="90">
        <v>0</v>
      </c>
      <c r="V58" s="89">
        <v>1</v>
      </c>
      <c r="W58" s="90">
        <v>1</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158</v>
      </c>
      <c r="D59" s="120" t="s">
        <v>79</v>
      </c>
      <c r="E59" s="63">
        <f t="shared" si="17"/>
        <v>2</v>
      </c>
      <c r="F59" s="64">
        <f t="shared" si="17"/>
        <v>0</v>
      </c>
      <c r="G59" s="65">
        <f t="shared" si="0"/>
        <v>0</v>
      </c>
      <c r="H59" s="66">
        <v>0</v>
      </c>
      <c r="I59" s="67">
        <v>0</v>
      </c>
      <c r="J59" s="66">
        <v>0</v>
      </c>
      <c r="K59" s="67">
        <v>0</v>
      </c>
      <c r="L59" s="66">
        <v>2</v>
      </c>
      <c r="M59" s="67">
        <v>0</v>
      </c>
      <c r="N59" s="68">
        <v>0</v>
      </c>
      <c r="O59" s="64">
        <v>0</v>
      </c>
      <c r="P59" s="65" t="str">
        <f t="shared" si="2"/>
        <v>-----</v>
      </c>
      <c r="Q59" s="63">
        <f t="shared" si="18"/>
        <v>2</v>
      </c>
      <c r="R59" s="64">
        <f t="shared" si="18"/>
        <v>0</v>
      </c>
      <c r="S59" s="65">
        <f t="shared" si="4"/>
        <v>0</v>
      </c>
      <c r="T59" s="69">
        <v>0</v>
      </c>
      <c r="U59" s="70">
        <v>0</v>
      </c>
      <c r="V59" s="69">
        <v>2</v>
      </c>
      <c r="W59" s="70">
        <v>0</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0" t="s">
        <v>80</v>
      </c>
      <c r="E60" s="63">
        <f t="shared" si="17"/>
        <v>4</v>
      </c>
      <c r="F60" s="64">
        <f t="shared" si="17"/>
        <v>-1</v>
      </c>
      <c r="G60" s="65">
        <f t="shared" si="0"/>
        <v>-0.2</v>
      </c>
      <c r="H60" s="66">
        <v>0</v>
      </c>
      <c r="I60" s="67">
        <v>0</v>
      </c>
      <c r="J60" s="66">
        <v>0</v>
      </c>
      <c r="K60" s="67">
        <v>0</v>
      </c>
      <c r="L60" s="66">
        <v>4</v>
      </c>
      <c r="M60" s="67">
        <v>-1</v>
      </c>
      <c r="N60" s="68">
        <v>0</v>
      </c>
      <c r="O60" s="64">
        <v>0</v>
      </c>
      <c r="P60" s="65" t="str">
        <f t="shared" si="2"/>
        <v>-----</v>
      </c>
      <c r="Q60" s="63">
        <f t="shared" si="18"/>
        <v>4</v>
      </c>
      <c r="R60" s="64">
        <f t="shared" si="18"/>
        <v>-1</v>
      </c>
      <c r="S60" s="65">
        <f t="shared" si="4"/>
        <v>-0.2</v>
      </c>
      <c r="T60" s="69">
        <v>0</v>
      </c>
      <c r="U60" s="70">
        <v>0</v>
      </c>
      <c r="V60" s="69">
        <v>4</v>
      </c>
      <c r="W60" s="70">
        <v>-1</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0" t="s">
        <v>82</v>
      </c>
      <c r="E61" s="63">
        <f t="shared" si="17"/>
        <v>3</v>
      </c>
      <c r="F61" s="64">
        <f t="shared" si="17"/>
        <v>1</v>
      </c>
      <c r="G61" s="65">
        <f t="shared" si="0"/>
        <v>0.5</v>
      </c>
      <c r="H61" s="66">
        <v>0</v>
      </c>
      <c r="I61" s="67">
        <v>0</v>
      </c>
      <c r="J61" s="66">
        <v>0</v>
      </c>
      <c r="K61" s="67">
        <v>0</v>
      </c>
      <c r="L61" s="66">
        <v>3</v>
      </c>
      <c r="M61" s="67">
        <v>1</v>
      </c>
      <c r="N61" s="68">
        <v>0</v>
      </c>
      <c r="O61" s="64">
        <v>0</v>
      </c>
      <c r="P61" s="65" t="str">
        <f t="shared" si="2"/>
        <v>-----</v>
      </c>
      <c r="Q61" s="63">
        <f t="shared" si="18"/>
        <v>3</v>
      </c>
      <c r="R61" s="64">
        <f t="shared" si="18"/>
        <v>1</v>
      </c>
      <c r="S61" s="65">
        <f t="shared" si="4"/>
        <v>0.5</v>
      </c>
      <c r="T61" s="69">
        <v>0</v>
      </c>
      <c r="U61" s="70">
        <v>0</v>
      </c>
      <c r="V61" s="69">
        <v>3</v>
      </c>
      <c r="W61" s="70">
        <v>1</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0" t="s">
        <v>83</v>
      </c>
      <c r="E62" s="63">
        <f t="shared" si="17"/>
        <v>6</v>
      </c>
      <c r="F62" s="64">
        <f t="shared" si="17"/>
        <v>3</v>
      </c>
      <c r="G62" s="65">
        <f t="shared" si="0"/>
        <v>1</v>
      </c>
      <c r="H62" s="66">
        <v>0</v>
      </c>
      <c r="I62" s="67">
        <v>0</v>
      </c>
      <c r="J62" s="66">
        <v>0</v>
      </c>
      <c r="K62" s="67">
        <v>0</v>
      </c>
      <c r="L62" s="66">
        <v>6</v>
      </c>
      <c r="M62" s="67">
        <v>3</v>
      </c>
      <c r="N62" s="68">
        <v>0</v>
      </c>
      <c r="O62" s="64">
        <v>0</v>
      </c>
      <c r="P62" s="65" t="str">
        <f t="shared" si="2"/>
        <v>-----</v>
      </c>
      <c r="Q62" s="63">
        <f t="shared" si="18"/>
        <v>6</v>
      </c>
      <c r="R62" s="64">
        <f t="shared" si="18"/>
        <v>3</v>
      </c>
      <c r="S62" s="65">
        <f t="shared" si="4"/>
        <v>1</v>
      </c>
      <c r="T62" s="69">
        <v>0</v>
      </c>
      <c r="U62" s="70">
        <v>0</v>
      </c>
      <c r="V62" s="69">
        <v>6</v>
      </c>
      <c r="W62" s="70">
        <v>3</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0" t="s">
        <v>85</v>
      </c>
      <c r="E63" s="63">
        <f t="shared" si="17"/>
        <v>0</v>
      </c>
      <c r="F63" s="64">
        <f t="shared" si="17"/>
        <v>-1</v>
      </c>
      <c r="G63" s="65">
        <f t="shared" si="0"/>
        <v>-1</v>
      </c>
      <c r="H63" s="66">
        <v>0</v>
      </c>
      <c r="I63" s="67">
        <v>0</v>
      </c>
      <c r="J63" s="66">
        <v>0</v>
      </c>
      <c r="K63" s="67">
        <v>0</v>
      </c>
      <c r="L63" s="66">
        <v>0</v>
      </c>
      <c r="M63" s="67">
        <v>-1</v>
      </c>
      <c r="N63" s="68">
        <v>0</v>
      </c>
      <c r="O63" s="64">
        <v>0</v>
      </c>
      <c r="P63" s="65" t="str">
        <f t="shared" si="2"/>
        <v>-----</v>
      </c>
      <c r="Q63" s="63">
        <f t="shared" si="18"/>
        <v>0</v>
      </c>
      <c r="R63" s="64">
        <f t="shared" si="18"/>
        <v>-1</v>
      </c>
      <c r="S63" s="65">
        <f t="shared" si="4"/>
        <v>-1</v>
      </c>
      <c r="T63" s="69">
        <v>0</v>
      </c>
      <c r="U63" s="70">
        <v>0</v>
      </c>
      <c r="V63" s="69">
        <v>0</v>
      </c>
      <c r="W63" s="70">
        <v>-1</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1" t="s">
        <v>86</v>
      </c>
      <c r="E64" s="73">
        <f t="shared" si="17"/>
        <v>5</v>
      </c>
      <c r="F64" s="74">
        <f t="shared" si="17"/>
        <v>0</v>
      </c>
      <c r="G64" s="75">
        <f t="shared" si="0"/>
        <v>0</v>
      </c>
      <c r="H64" s="76">
        <v>0</v>
      </c>
      <c r="I64" s="77">
        <v>0</v>
      </c>
      <c r="J64" s="76">
        <v>0</v>
      </c>
      <c r="K64" s="77">
        <v>0</v>
      </c>
      <c r="L64" s="76">
        <v>5</v>
      </c>
      <c r="M64" s="77">
        <v>0</v>
      </c>
      <c r="N64" s="78">
        <v>0</v>
      </c>
      <c r="O64" s="74">
        <v>0</v>
      </c>
      <c r="P64" s="75" t="str">
        <f t="shared" si="2"/>
        <v>-----</v>
      </c>
      <c r="Q64" s="73">
        <f t="shared" si="18"/>
        <v>5</v>
      </c>
      <c r="R64" s="74">
        <f t="shared" si="18"/>
        <v>0</v>
      </c>
      <c r="S64" s="75">
        <f t="shared" si="4"/>
        <v>0</v>
      </c>
      <c r="T64" s="79">
        <v>0</v>
      </c>
      <c r="U64" s="80">
        <v>0</v>
      </c>
      <c r="V64" s="79">
        <v>5</v>
      </c>
      <c r="W64" s="80">
        <v>0</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6"/>
      <c r="D65" s="117" t="s">
        <v>20</v>
      </c>
      <c r="E65" s="38">
        <f>SUM(E66:E69)</f>
        <v>5</v>
      </c>
      <c r="F65" s="110">
        <f>SUM(F66:F69)</f>
        <v>0</v>
      </c>
      <c r="G65" s="111">
        <f t="shared" si="0"/>
        <v>0</v>
      </c>
      <c r="H65" s="41">
        <f t="shared" ref="H65:O65" si="19">SUM(H66:H69)</f>
        <v>1</v>
      </c>
      <c r="I65" s="42">
        <f t="shared" si="19"/>
        <v>1</v>
      </c>
      <c r="J65" s="41">
        <f t="shared" si="19"/>
        <v>0</v>
      </c>
      <c r="K65" s="42">
        <f t="shared" si="19"/>
        <v>-1</v>
      </c>
      <c r="L65" s="41">
        <f t="shared" si="19"/>
        <v>4</v>
      </c>
      <c r="M65" s="42">
        <f t="shared" si="19"/>
        <v>0</v>
      </c>
      <c r="N65" s="43">
        <f t="shared" si="19"/>
        <v>1</v>
      </c>
      <c r="O65" s="39">
        <f t="shared" si="19"/>
        <v>1</v>
      </c>
      <c r="P65" s="111" t="str">
        <f t="shared" si="2"/>
        <v>-----</v>
      </c>
      <c r="Q65" s="43">
        <f>SUM(Q66:Q69)</f>
        <v>4</v>
      </c>
      <c r="R65" s="110">
        <f>SUM(R66:R69)</f>
        <v>-2</v>
      </c>
      <c r="S65" s="111">
        <f t="shared" si="4"/>
        <v>-0.33333333333333331</v>
      </c>
      <c r="T65" s="41">
        <f>SUM(T66:T69)</f>
        <v>0</v>
      </c>
      <c r="U65" s="42">
        <f>SUM(U66:U69)</f>
        <v>-1</v>
      </c>
      <c r="V65" s="41">
        <f>SUM(V66:V69)</f>
        <v>4</v>
      </c>
      <c r="W65" s="42">
        <f>SUM(W66:W69)</f>
        <v>-1</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19" t="s">
        <v>88</v>
      </c>
      <c r="E66" s="54">
        <f t="shared" ref="E66:F69" si="20">SUM(H66,J66,L66)</f>
        <v>0</v>
      </c>
      <c r="F66" s="55">
        <f t="shared" si="20"/>
        <v>0</v>
      </c>
      <c r="G66" s="84" t="str">
        <f t="shared" si="0"/>
        <v>-----</v>
      </c>
      <c r="H66" s="85">
        <v>0</v>
      </c>
      <c r="I66" s="86">
        <v>0</v>
      </c>
      <c r="J66" s="85">
        <v>0</v>
      </c>
      <c r="K66" s="86">
        <v>0</v>
      </c>
      <c r="L66" s="85">
        <v>0</v>
      </c>
      <c r="M66" s="86">
        <v>0</v>
      </c>
      <c r="N66" s="87">
        <v>0</v>
      </c>
      <c r="O66" s="88">
        <v>0</v>
      </c>
      <c r="P66" s="84" t="str">
        <f t="shared" si="2"/>
        <v>-----</v>
      </c>
      <c r="Q66" s="63">
        <f t="shared" ref="Q66:R69" si="21">SUM(T66,V66)</f>
        <v>0</v>
      </c>
      <c r="R66" s="64">
        <f t="shared" si="21"/>
        <v>0</v>
      </c>
      <c r="S66" s="84" t="str">
        <f t="shared" si="4"/>
        <v>-----</v>
      </c>
      <c r="T66" s="89">
        <v>0</v>
      </c>
      <c r="U66" s="90">
        <v>0</v>
      </c>
      <c r="V66" s="89">
        <v>0</v>
      </c>
      <c r="W66" s="90">
        <v>0</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2"/>
      <c r="B67" s="123"/>
      <c r="C67" s="11" t="s">
        <v>89</v>
      </c>
      <c r="D67" s="120" t="s">
        <v>90</v>
      </c>
      <c r="E67" s="63">
        <f t="shared" si="20"/>
        <v>5</v>
      </c>
      <c r="F67" s="64">
        <f t="shared" si="20"/>
        <v>2</v>
      </c>
      <c r="G67" s="65">
        <f t="shared" si="0"/>
        <v>0.66666666666666663</v>
      </c>
      <c r="H67" s="66">
        <v>1</v>
      </c>
      <c r="I67" s="67">
        <v>1</v>
      </c>
      <c r="J67" s="66">
        <v>0</v>
      </c>
      <c r="K67" s="67">
        <v>-1</v>
      </c>
      <c r="L67" s="66">
        <v>4</v>
      </c>
      <c r="M67" s="67">
        <v>2</v>
      </c>
      <c r="N67" s="68">
        <v>1</v>
      </c>
      <c r="O67" s="64">
        <v>1</v>
      </c>
      <c r="P67" s="65" t="str">
        <f t="shared" si="2"/>
        <v>-----</v>
      </c>
      <c r="Q67" s="63">
        <f t="shared" si="21"/>
        <v>4</v>
      </c>
      <c r="R67" s="64">
        <f t="shared" si="21"/>
        <v>0</v>
      </c>
      <c r="S67" s="65">
        <f t="shared" si="4"/>
        <v>0</v>
      </c>
      <c r="T67" s="69">
        <v>0</v>
      </c>
      <c r="U67" s="70">
        <v>-1</v>
      </c>
      <c r="V67" s="69">
        <v>4</v>
      </c>
      <c r="W67" s="70">
        <v>1</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2"/>
      <c r="B68" s="123"/>
      <c r="C68" s="11" t="s">
        <v>84</v>
      </c>
      <c r="D68" s="120" t="s">
        <v>91</v>
      </c>
      <c r="E68" s="63">
        <f t="shared" si="20"/>
        <v>0</v>
      </c>
      <c r="F68" s="64">
        <f t="shared" si="20"/>
        <v>0</v>
      </c>
      <c r="G68" s="65" t="str">
        <f t="shared" si="0"/>
        <v>-----</v>
      </c>
      <c r="H68" s="66">
        <v>0</v>
      </c>
      <c r="I68" s="67">
        <v>0</v>
      </c>
      <c r="J68" s="66">
        <v>0</v>
      </c>
      <c r="K68" s="67">
        <v>0</v>
      </c>
      <c r="L68" s="66">
        <v>0</v>
      </c>
      <c r="M68" s="67">
        <v>0</v>
      </c>
      <c r="N68" s="68">
        <v>0</v>
      </c>
      <c r="O68" s="64">
        <v>0</v>
      </c>
      <c r="P68" s="65" t="str">
        <f t="shared" si="2"/>
        <v>-----</v>
      </c>
      <c r="Q68" s="63">
        <f t="shared" si="21"/>
        <v>0</v>
      </c>
      <c r="R68" s="64">
        <f t="shared" si="21"/>
        <v>0</v>
      </c>
      <c r="S68" s="65" t="str">
        <f t="shared" si="4"/>
        <v>-----</v>
      </c>
      <c r="T68" s="69">
        <v>0</v>
      </c>
      <c r="U68" s="70">
        <v>0</v>
      </c>
      <c r="V68" s="69">
        <v>0</v>
      </c>
      <c r="W68" s="70">
        <v>0</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135</v>
      </c>
      <c r="B69" s="101"/>
      <c r="C69" s="102"/>
      <c r="D69" s="120" t="s">
        <v>93</v>
      </c>
      <c r="E69" s="73">
        <f t="shared" si="20"/>
        <v>0</v>
      </c>
      <c r="F69" s="74">
        <f t="shared" si="20"/>
        <v>-2</v>
      </c>
      <c r="G69" s="65">
        <f t="shared" ref="G69:G92" si="22">IF(E69-F69&gt;0,F69/(E69-F69),"-----")</f>
        <v>-1</v>
      </c>
      <c r="H69" s="66">
        <v>0</v>
      </c>
      <c r="I69" s="67">
        <v>0</v>
      </c>
      <c r="J69" s="66">
        <v>0</v>
      </c>
      <c r="K69" s="67">
        <v>0</v>
      </c>
      <c r="L69" s="66">
        <v>0</v>
      </c>
      <c r="M69" s="67">
        <v>-2</v>
      </c>
      <c r="N69" s="68">
        <v>0</v>
      </c>
      <c r="O69" s="64">
        <v>0</v>
      </c>
      <c r="P69" s="65" t="str">
        <f t="shared" ref="P69:P92" si="23">IF(N69-O69&gt;0,O69/(N69-O69),"-----")</f>
        <v>-----</v>
      </c>
      <c r="Q69" s="63">
        <f t="shared" si="21"/>
        <v>0</v>
      </c>
      <c r="R69" s="64">
        <f t="shared" si="21"/>
        <v>-2</v>
      </c>
      <c r="S69" s="65">
        <f t="shared" ref="S69:S92" si="24">IF(Q69-R69&gt;0,R69/(Q69-R69),"-----")</f>
        <v>-1</v>
      </c>
      <c r="T69" s="69">
        <v>0</v>
      </c>
      <c r="U69" s="70">
        <v>0</v>
      </c>
      <c r="V69" s="69">
        <v>0</v>
      </c>
      <c r="W69" s="70">
        <v>-2</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7" t="s">
        <v>20</v>
      </c>
      <c r="E70" s="38">
        <f>SUM(E71:E72)</f>
        <v>1</v>
      </c>
      <c r="F70" s="110">
        <f>SUM(F71:F72)</f>
        <v>0</v>
      </c>
      <c r="G70" s="111">
        <f t="shared" si="22"/>
        <v>0</v>
      </c>
      <c r="H70" s="41">
        <f t="shared" ref="H70:O70" si="25">SUM(H71:H72)</f>
        <v>0</v>
      </c>
      <c r="I70" s="42">
        <f t="shared" si="25"/>
        <v>0</v>
      </c>
      <c r="J70" s="41">
        <f t="shared" si="25"/>
        <v>0</v>
      </c>
      <c r="K70" s="42">
        <f t="shared" si="25"/>
        <v>0</v>
      </c>
      <c r="L70" s="41">
        <f t="shared" si="25"/>
        <v>1</v>
      </c>
      <c r="M70" s="42">
        <f t="shared" si="25"/>
        <v>0</v>
      </c>
      <c r="N70" s="43">
        <f t="shared" si="25"/>
        <v>0</v>
      </c>
      <c r="O70" s="39">
        <f t="shared" si="25"/>
        <v>0</v>
      </c>
      <c r="P70" s="111" t="str">
        <f t="shared" si="23"/>
        <v>-----</v>
      </c>
      <c r="Q70" s="43">
        <f>SUM(Q71:Q72)</f>
        <v>1</v>
      </c>
      <c r="R70" s="110">
        <f>SUM(R71:R72)</f>
        <v>0</v>
      </c>
      <c r="S70" s="111">
        <f t="shared" si="24"/>
        <v>0</v>
      </c>
      <c r="T70" s="41">
        <f>SUM(T71:T72)</f>
        <v>0</v>
      </c>
      <c r="U70" s="42">
        <f>SUM(U71:U72)</f>
        <v>0</v>
      </c>
      <c r="V70" s="41">
        <f>SUM(V71:V72)</f>
        <v>1</v>
      </c>
      <c r="W70" s="42">
        <f>SUM(W71:W72)</f>
        <v>0</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0" t="s">
        <v>96</v>
      </c>
      <c r="E71" s="63">
        <f t="shared" ref="E71:F73" si="26">SUM(H71,J71,L71)</f>
        <v>0</v>
      </c>
      <c r="F71" s="64">
        <f t="shared" si="26"/>
        <v>-1</v>
      </c>
      <c r="G71" s="65">
        <f t="shared" si="22"/>
        <v>-1</v>
      </c>
      <c r="H71" s="66">
        <v>0</v>
      </c>
      <c r="I71" s="67">
        <v>0</v>
      </c>
      <c r="J71" s="66">
        <v>0</v>
      </c>
      <c r="K71" s="67">
        <v>0</v>
      </c>
      <c r="L71" s="66">
        <v>0</v>
      </c>
      <c r="M71" s="67">
        <v>-1</v>
      </c>
      <c r="N71" s="68">
        <v>0</v>
      </c>
      <c r="O71" s="64">
        <v>0</v>
      </c>
      <c r="P71" s="65" t="str">
        <f t="shared" si="23"/>
        <v>-----</v>
      </c>
      <c r="Q71" s="63">
        <f t="shared" ref="Q71:R73" si="27">SUM(T71,V71)</f>
        <v>0</v>
      </c>
      <c r="R71" s="64">
        <f t="shared" si="27"/>
        <v>-1</v>
      </c>
      <c r="S71" s="65">
        <f t="shared" si="24"/>
        <v>-1</v>
      </c>
      <c r="T71" s="69">
        <v>0</v>
      </c>
      <c r="U71" s="70">
        <v>0</v>
      </c>
      <c r="V71" s="69">
        <v>0</v>
      </c>
      <c r="W71" s="70">
        <v>-1</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1" t="s">
        <v>97</v>
      </c>
      <c r="E72" s="63">
        <f t="shared" si="26"/>
        <v>1</v>
      </c>
      <c r="F72" s="64">
        <f t="shared" si="26"/>
        <v>1</v>
      </c>
      <c r="G72" s="65" t="str">
        <f t="shared" si="22"/>
        <v>-----</v>
      </c>
      <c r="H72" s="66">
        <v>0</v>
      </c>
      <c r="I72" s="67">
        <v>0</v>
      </c>
      <c r="J72" s="66">
        <v>0</v>
      </c>
      <c r="K72" s="67">
        <v>0</v>
      </c>
      <c r="L72" s="66">
        <v>1</v>
      </c>
      <c r="M72" s="67">
        <v>1</v>
      </c>
      <c r="N72" s="68">
        <v>0</v>
      </c>
      <c r="O72" s="64">
        <v>0</v>
      </c>
      <c r="P72" s="65" t="str">
        <f t="shared" si="23"/>
        <v>-----</v>
      </c>
      <c r="Q72" s="63">
        <f t="shared" si="27"/>
        <v>1</v>
      </c>
      <c r="R72" s="64">
        <f t="shared" si="27"/>
        <v>1</v>
      </c>
      <c r="S72" s="65" t="str">
        <f t="shared" si="24"/>
        <v>-----</v>
      </c>
      <c r="T72" s="69">
        <v>0</v>
      </c>
      <c r="U72" s="70">
        <v>0</v>
      </c>
      <c r="V72" s="69">
        <v>1</v>
      </c>
      <c r="W72" s="70">
        <v>1</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4" t="s">
        <v>98</v>
      </c>
      <c r="D73" s="125"/>
      <c r="E73" s="63">
        <f t="shared" si="26"/>
        <v>1</v>
      </c>
      <c r="F73" s="64">
        <f t="shared" si="26"/>
        <v>1</v>
      </c>
      <c r="G73" s="65" t="str">
        <f t="shared" si="22"/>
        <v>-----</v>
      </c>
      <c r="H73" s="66">
        <v>0</v>
      </c>
      <c r="I73" s="67">
        <v>0</v>
      </c>
      <c r="J73" s="66">
        <v>0</v>
      </c>
      <c r="K73" s="67">
        <v>0</v>
      </c>
      <c r="L73" s="66">
        <v>1</v>
      </c>
      <c r="M73" s="67">
        <v>1</v>
      </c>
      <c r="N73" s="68">
        <v>0</v>
      </c>
      <c r="O73" s="64">
        <v>0</v>
      </c>
      <c r="P73" s="65" t="str">
        <f t="shared" si="23"/>
        <v>-----</v>
      </c>
      <c r="Q73" s="63">
        <f t="shared" si="27"/>
        <v>1</v>
      </c>
      <c r="R73" s="64">
        <f t="shared" si="27"/>
        <v>1</v>
      </c>
      <c r="S73" s="65" t="str">
        <f t="shared" si="24"/>
        <v>-----</v>
      </c>
      <c r="T73" s="69">
        <v>0</v>
      </c>
      <c r="U73" s="70">
        <v>0</v>
      </c>
      <c r="V73" s="69">
        <v>1</v>
      </c>
      <c r="W73" s="70">
        <v>1</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2"/>
      <c r="B74" s="123"/>
      <c r="C74" s="11" t="s">
        <v>148</v>
      </c>
      <c r="D74" s="117" t="s">
        <v>20</v>
      </c>
      <c r="E74" s="38">
        <f>SUM(E75:E76)</f>
        <v>0</v>
      </c>
      <c r="F74" s="110">
        <f>SUM(F75:F76)</f>
        <v>0</v>
      </c>
      <c r="G74" s="111" t="str">
        <f t="shared" si="22"/>
        <v>-----</v>
      </c>
      <c r="H74" s="41">
        <f t="shared" ref="H74:O74" si="28">SUM(H75:H76)</f>
        <v>0</v>
      </c>
      <c r="I74" s="42">
        <f t="shared" si="28"/>
        <v>0</v>
      </c>
      <c r="J74" s="41">
        <f t="shared" si="28"/>
        <v>0</v>
      </c>
      <c r="K74" s="42">
        <f t="shared" si="28"/>
        <v>0</v>
      </c>
      <c r="L74" s="41">
        <f t="shared" si="28"/>
        <v>0</v>
      </c>
      <c r="M74" s="42">
        <f t="shared" si="28"/>
        <v>0</v>
      </c>
      <c r="N74" s="43">
        <f t="shared" si="28"/>
        <v>0</v>
      </c>
      <c r="O74" s="39">
        <f t="shared" si="28"/>
        <v>0</v>
      </c>
      <c r="P74" s="111" t="str">
        <f t="shared" si="23"/>
        <v>-----</v>
      </c>
      <c r="Q74" s="43">
        <f>SUM(Q75:Q76)</f>
        <v>0</v>
      </c>
      <c r="R74" s="110">
        <f>SUM(R75:R76)</f>
        <v>0</v>
      </c>
      <c r="S74" s="111" t="str">
        <f t="shared" si="24"/>
        <v>-----</v>
      </c>
      <c r="T74" s="41">
        <f>SUM(T75:T76)</f>
        <v>0</v>
      </c>
      <c r="U74" s="42">
        <f>SUM(U75:U76)</f>
        <v>0</v>
      </c>
      <c r="V74" s="41">
        <f>SUM(V75:V76)</f>
        <v>0</v>
      </c>
      <c r="W74" s="42">
        <f>SUM(W75:W76)</f>
        <v>0</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172</v>
      </c>
      <c r="D75" s="120" t="s">
        <v>101</v>
      </c>
      <c r="E75" s="63">
        <f t="shared" ref="E75:F78" si="29">SUM(H75,J75,L75)</f>
        <v>0</v>
      </c>
      <c r="F75" s="64">
        <f t="shared" si="29"/>
        <v>0</v>
      </c>
      <c r="G75" s="65" t="str">
        <f t="shared" si="22"/>
        <v>-----</v>
      </c>
      <c r="H75" s="66">
        <v>0</v>
      </c>
      <c r="I75" s="67">
        <v>0</v>
      </c>
      <c r="J75" s="66">
        <v>0</v>
      </c>
      <c r="K75" s="67">
        <v>0</v>
      </c>
      <c r="L75" s="66">
        <v>0</v>
      </c>
      <c r="M75" s="67">
        <v>0</v>
      </c>
      <c r="N75" s="68">
        <v>0</v>
      </c>
      <c r="O75" s="64">
        <v>0</v>
      </c>
      <c r="P75" s="65" t="str">
        <f t="shared" si="23"/>
        <v>-----</v>
      </c>
      <c r="Q75" s="63">
        <f t="shared" ref="Q75:R78" si="30">SUM(T75,V75)</f>
        <v>0</v>
      </c>
      <c r="R75" s="64">
        <f t="shared" si="30"/>
        <v>0</v>
      </c>
      <c r="S75" s="65" t="str">
        <f t="shared" si="24"/>
        <v>-----</v>
      </c>
      <c r="T75" s="69">
        <v>0</v>
      </c>
      <c r="U75" s="70">
        <v>0</v>
      </c>
      <c r="V75" s="69">
        <v>0</v>
      </c>
      <c r="W75" s="70">
        <v>0</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135</v>
      </c>
      <c r="D76" s="120"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2"/>
      <c r="B77" s="101"/>
      <c r="C77" s="126" t="s">
        <v>104</v>
      </c>
      <c r="D77" s="117"/>
      <c r="E77" s="38">
        <f t="shared" si="29"/>
        <v>0</v>
      </c>
      <c r="F77" s="39">
        <f t="shared" si="29"/>
        <v>0</v>
      </c>
      <c r="G77" s="111" t="str">
        <f t="shared" si="22"/>
        <v>-----</v>
      </c>
      <c r="H77" s="41">
        <v>0</v>
      </c>
      <c r="I77" s="42">
        <v>0</v>
      </c>
      <c r="J77" s="41">
        <v>0</v>
      </c>
      <c r="K77" s="42">
        <v>0</v>
      </c>
      <c r="L77" s="41">
        <v>0</v>
      </c>
      <c r="M77" s="42">
        <v>0</v>
      </c>
      <c r="N77" s="43">
        <v>0</v>
      </c>
      <c r="O77" s="39">
        <v>0</v>
      </c>
      <c r="P77" s="111" t="str">
        <f t="shared" si="23"/>
        <v>-----</v>
      </c>
      <c r="Q77" s="38">
        <f t="shared" si="30"/>
        <v>1</v>
      </c>
      <c r="R77" s="39">
        <f t="shared" si="30"/>
        <v>1</v>
      </c>
      <c r="S77" s="111" t="str">
        <f t="shared" si="24"/>
        <v>-----</v>
      </c>
      <c r="T77" s="41">
        <v>0</v>
      </c>
      <c r="U77" s="42">
        <v>0</v>
      </c>
      <c r="V77" s="41">
        <v>1</v>
      </c>
      <c r="W77" s="42">
        <v>1</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7"/>
      <c r="B78" s="101"/>
      <c r="C78" s="126" t="s">
        <v>136</v>
      </c>
      <c r="D78" s="117"/>
      <c r="E78" s="38">
        <f t="shared" si="29"/>
        <v>0</v>
      </c>
      <c r="F78" s="39">
        <f t="shared" si="29"/>
        <v>-1</v>
      </c>
      <c r="G78" s="111">
        <f t="shared" si="22"/>
        <v>-1</v>
      </c>
      <c r="H78" s="41">
        <v>0</v>
      </c>
      <c r="I78" s="42">
        <v>0</v>
      </c>
      <c r="J78" s="41">
        <v>0</v>
      </c>
      <c r="K78" s="42">
        <v>0</v>
      </c>
      <c r="L78" s="41">
        <v>0</v>
      </c>
      <c r="M78" s="42">
        <v>-1</v>
      </c>
      <c r="N78" s="43">
        <v>0</v>
      </c>
      <c r="O78" s="39">
        <v>0</v>
      </c>
      <c r="P78" s="111" t="str">
        <f t="shared" si="23"/>
        <v>-----</v>
      </c>
      <c r="Q78" s="38">
        <f t="shared" si="30"/>
        <v>0</v>
      </c>
      <c r="R78" s="39">
        <f t="shared" si="30"/>
        <v>-1</v>
      </c>
      <c r="S78" s="111">
        <f t="shared" si="24"/>
        <v>-1</v>
      </c>
      <c r="T78" s="41">
        <v>0</v>
      </c>
      <c r="U78" s="42">
        <v>0</v>
      </c>
      <c r="V78" s="41">
        <v>0</v>
      </c>
      <c r="W78" s="42">
        <v>-1</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7"/>
      <c r="B79" s="101"/>
      <c r="C79" s="126" t="s">
        <v>106</v>
      </c>
      <c r="D79" s="117"/>
      <c r="E79" s="38">
        <f>SUM(H79,J79,L79)</f>
        <v>1</v>
      </c>
      <c r="F79" s="39">
        <f>SUM(I79,K79,M79)</f>
        <v>0</v>
      </c>
      <c r="G79" s="111">
        <f>IF(E79-F79&gt;0,F79/(E79-F79),"-----")</f>
        <v>0</v>
      </c>
      <c r="H79" s="41">
        <v>0</v>
      </c>
      <c r="I79" s="42">
        <v>0</v>
      </c>
      <c r="J79" s="41">
        <v>0</v>
      </c>
      <c r="K79" s="42">
        <v>0</v>
      </c>
      <c r="L79" s="41">
        <v>1</v>
      </c>
      <c r="M79" s="42">
        <v>0</v>
      </c>
      <c r="N79" s="43">
        <v>0</v>
      </c>
      <c r="O79" s="39">
        <v>0</v>
      </c>
      <c r="P79" s="111" t="str">
        <f>IF(N79-O79&gt;0,O79/(N79-O79),"-----")</f>
        <v>-----</v>
      </c>
      <c r="Q79" s="38">
        <f>SUM(T79,V79)</f>
        <v>1</v>
      </c>
      <c r="R79" s="39">
        <f>SUM(U79,W79)</f>
        <v>0</v>
      </c>
      <c r="S79" s="111">
        <f>IF(Q79-R79&gt;0,R79/(Q79-R79),"-----")</f>
        <v>0</v>
      </c>
      <c r="T79" s="41">
        <v>0</v>
      </c>
      <c r="U79" s="42">
        <v>0</v>
      </c>
      <c r="V79" s="41">
        <v>1</v>
      </c>
      <c r="W79" s="42">
        <v>0</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7"/>
      <c r="B80" s="101"/>
      <c r="C80" s="116"/>
      <c r="D80" s="117" t="s">
        <v>20</v>
      </c>
      <c r="E80" s="38">
        <f>SUM(E81:E87)</f>
        <v>0</v>
      </c>
      <c r="F80" s="39">
        <f>SUM(F81:F87)</f>
        <v>-2</v>
      </c>
      <c r="G80" s="111">
        <f t="shared" si="22"/>
        <v>-1</v>
      </c>
      <c r="H80" s="41">
        <f t="shared" ref="H80:O80" si="31">SUM(H81:H87)</f>
        <v>0</v>
      </c>
      <c r="I80" s="42">
        <f t="shared" si="31"/>
        <v>0</v>
      </c>
      <c r="J80" s="41">
        <f t="shared" si="31"/>
        <v>0</v>
      </c>
      <c r="K80" s="42">
        <f t="shared" si="31"/>
        <v>0</v>
      </c>
      <c r="L80" s="112">
        <f t="shared" si="31"/>
        <v>0</v>
      </c>
      <c r="M80" s="42">
        <f t="shared" si="31"/>
        <v>-2</v>
      </c>
      <c r="N80" s="43">
        <f t="shared" si="31"/>
        <v>0</v>
      </c>
      <c r="O80" s="39">
        <f t="shared" si="31"/>
        <v>0</v>
      </c>
      <c r="P80" s="111" t="str">
        <f t="shared" si="23"/>
        <v>-----</v>
      </c>
      <c r="Q80" s="43">
        <f>SUM(Q81:Q87)</f>
        <v>0</v>
      </c>
      <c r="R80" s="39">
        <f>SUM(R81:R87)</f>
        <v>-2</v>
      </c>
      <c r="S80" s="111">
        <f t="shared" si="24"/>
        <v>-1</v>
      </c>
      <c r="T80" s="112">
        <f>SUM(T81:T87)</f>
        <v>0</v>
      </c>
      <c r="U80" s="113">
        <f>SUM(U81:U87)</f>
        <v>0</v>
      </c>
      <c r="V80" s="112">
        <f>SUM(V81:V87)</f>
        <v>0</v>
      </c>
      <c r="W80" s="113">
        <f>SUM(W81:W87)</f>
        <v>-2</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0" t="s">
        <v>107</v>
      </c>
      <c r="E81" s="63">
        <f t="shared" ref="E81:F86" si="32">SUM(H81,J81,L81)</f>
        <v>0</v>
      </c>
      <c r="F81" s="64">
        <f t="shared" si="32"/>
        <v>-2</v>
      </c>
      <c r="G81" s="65">
        <f t="shared" si="22"/>
        <v>-1</v>
      </c>
      <c r="H81" s="66">
        <v>0</v>
      </c>
      <c r="I81" s="67">
        <v>0</v>
      </c>
      <c r="J81" s="66">
        <v>0</v>
      </c>
      <c r="K81" s="67">
        <v>0</v>
      </c>
      <c r="L81" s="66">
        <v>0</v>
      </c>
      <c r="M81" s="67">
        <v>-2</v>
      </c>
      <c r="N81" s="68">
        <v>0</v>
      </c>
      <c r="O81" s="64">
        <v>0</v>
      </c>
      <c r="P81" s="65" t="str">
        <f t="shared" si="23"/>
        <v>-----</v>
      </c>
      <c r="Q81" s="63">
        <f t="shared" ref="Q81:R86" si="33">SUM(T81,V81)</f>
        <v>0</v>
      </c>
      <c r="R81" s="64">
        <f t="shared" si="33"/>
        <v>-2</v>
      </c>
      <c r="S81" s="65">
        <f t="shared" si="24"/>
        <v>-1</v>
      </c>
      <c r="T81" s="69">
        <v>0</v>
      </c>
      <c r="U81" s="70">
        <v>0</v>
      </c>
      <c r="V81" s="69">
        <v>0</v>
      </c>
      <c r="W81" s="70">
        <v>-2</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2"/>
      <c r="B82" s="123"/>
      <c r="C82" s="51" t="s">
        <v>108</v>
      </c>
      <c r="D82" s="120" t="s">
        <v>109</v>
      </c>
      <c r="E82" s="63">
        <f t="shared" si="32"/>
        <v>0</v>
      </c>
      <c r="F82" s="64">
        <f t="shared" si="32"/>
        <v>0</v>
      </c>
      <c r="G82" s="65" t="str">
        <f t="shared" si="22"/>
        <v>-----</v>
      </c>
      <c r="H82" s="66">
        <v>0</v>
      </c>
      <c r="I82" s="67">
        <v>0</v>
      </c>
      <c r="J82" s="66">
        <v>0</v>
      </c>
      <c r="K82" s="67">
        <v>0</v>
      </c>
      <c r="L82" s="66">
        <v>0</v>
      </c>
      <c r="M82" s="67">
        <v>0</v>
      </c>
      <c r="N82" s="68">
        <v>0</v>
      </c>
      <c r="O82" s="64">
        <v>0</v>
      </c>
      <c r="P82" s="65" t="str">
        <f t="shared" si="23"/>
        <v>-----</v>
      </c>
      <c r="Q82" s="63">
        <f t="shared" si="33"/>
        <v>0</v>
      </c>
      <c r="R82" s="64">
        <f t="shared" si="33"/>
        <v>0</v>
      </c>
      <c r="S82" s="65" t="str">
        <f t="shared" si="24"/>
        <v>-----</v>
      </c>
      <c r="T82" s="69">
        <v>0</v>
      </c>
      <c r="U82" s="70">
        <v>0</v>
      </c>
      <c r="V82" s="69">
        <v>0</v>
      </c>
      <c r="W82" s="70">
        <v>0</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7"/>
      <c r="B83" s="101"/>
      <c r="C83" s="51"/>
      <c r="D83" s="120" t="s">
        <v>110</v>
      </c>
      <c r="E83" s="63">
        <f t="shared" si="32"/>
        <v>0</v>
      </c>
      <c r="F83" s="64">
        <f t="shared" si="32"/>
        <v>0</v>
      </c>
      <c r="G83" s="65" t="str">
        <f t="shared" si="22"/>
        <v>-----</v>
      </c>
      <c r="H83" s="66">
        <v>0</v>
      </c>
      <c r="I83" s="67">
        <v>0</v>
      </c>
      <c r="J83" s="66">
        <v>0</v>
      </c>
      <c r="K83" s="67">
        <v>0</v>
      </c>
      <c r="L83" s="66">
        <v>0</v>
      </c>
      <c r="M83" s="67">
        <v>0</v>
      </c>
      <c r="N83" s="68">
        <v>0</v>
      </c>
      <c r="O83" s="64">
        <v>0</v>
      </c>
      <c r="P83" s="65" t="str">
        <f t="shared" si="23"/>
        <v>-----</v>
      </c>
      <c r="Q83" s="63">
        <f t="shared" si="33"/>
        <v>0</v>
      </c>
      <c r="R83" s="64">
        <f t="shared" si="33"/>
        <v>0</v>
      </c>
      <c r="S83" s="65" t="str">
        <f t="shared" si="24"/>
        <v>-----</v>
      </c>
      <c r="T83" s="69">
        <v>0</v>
      </c>
      <c r="U83" s="70">
        <v>0</v>
      </c>
      <c r="V83" s="69">
        <v>0</v>
      </c>
      <c r="W83" s="70">
        <v>0</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7"/>
      <c r="B84" s="101"/>
      <c r="C84" s="51" t="s">
        <v>111</v>
      </c>
      <c r="D84" s="120" t="s">
        <v>112</v>
      </c>
      <c r="E84" s="63">
        <f t="shared" si="32"/>
        <v>0</v>
      </c>
      <c r="F84" s="64">
        <f t="shared" si="32"/>
        <v>0</v>
      </c>
      <c r="G84" s="65" t="str">
        <f t="shared" si="22"/>
        <v>-----</v>
      </c>
      <c r="H84" s="66">
        <v>0</v>
      </c>
      <c r="I84" s="67">
        <v>0</v>
      </c>
      <c r="J84" s="66">
        <v>0</v>
      </c>
      <c r="K84" s="67">
        <v>0</v>
      </c>
      <c r="L84" s="66">
        <v>0</v>
      </c>
      <c r="M84" s="67">
        <v>0</v>
      </c>
      <c r="N84" s="68">
        <v>0</v>
      </c>
      <c r="O84" s="64">
        <v>0</v>
      </c>
      <c r="P84" s="65" t="str">
        <f t="shared" si="23"/>
        <v>-----</v>
      </c>
      <c r="Q84" s="63">
        <f t="shared" si="33"/>
        <v>0</v>
      </c>
      <c r="R84" s="64">
        <f t="shared" si="33"/>
        <v>0</v>
      </c>
      <c r="S84" s="65" t="str">
        <f t="shared" si="24"/>
        <v>-----</v>
      </c>
      <c r="T84" s="69">
        <v>0</v>
      </c>
      <c r="U84" s="70">
        <v>0</v>
      </c>
      <c r="V84" s="69">
        <v>0</v>
      </c>
      <c r="W84" s="70">
        <v>0</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7"/>
      <c r="B85" s="101"/>
      <c r="C85" s="82"/>
      <c r="D85" s="120" t="s">
        <v>113</v>
      </c>
      <c r="E85" s="63">
        <f t="shared" si="32"/>
        <v>0</v>
      </c>
      <c r="F85" s="64">
        <f t="shared" si="32"/>
        <v>0</v>
      </c>
      <c r="G85" s="65" t="str">
        <f t="shared" si="22"/>
        <v>-----</v>
      </c>
      <c r="H85" s="66">
        <v>0</v>
      </c>
      <c r="I85" s="67">
        <v>0</v>
      </c>
      <c r="J85" s="66">
        <v>0</v>
      </c>
      <c r="K85" s="67">
        <v>0</v>
      </c>
      <c r="L85" s="66">
        <v>0</v>
      </c>
      <c r="M85" s="67">
        <v>0</v>
      </c>
      <c r="N85" s="68">
        <v>0</v>
      </c>
      <c r="O85" s="64">
        <v>0</v>
      </c>
      <c r="P85" s="65" t="str">
        <f t="shared" si="23"/>
        <v>-----</v>
      </c>
      <c r="Q85" s="63">
        <f t="shared" si="33"/>
        <v>0</v>
      </c>
      <c r="R85" s="64">
        <f t="shared" si="33"/>
        <v>0</v>
      </c>
      <c r="S85" s="65" t="str">
        <f t="shared" si="24"/>
        <v>-----</v>
      </c>
      <c r="T85" s="69">
        <v>0</v>
      </c>
      <c r="U85" s="70">
        <v>0</v>
      </c>
      <c r="V85" s="69">
        <v>0</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7"/>
      <c r="B86" s="101"/>
      <c r="C86" s="51" t="s">
        <v>84</v>
      </c>
      <c r="D86" s="120" t="s">
        <v>114</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7"/>
      <c r="B87" s="101"/>
      <c r="C87" s="128"/>
      <c r="D87" s="120" t="s">
        <v>115</v>
      </c>
      <c r="E87" s="63">
        <f>SUM(H87,J87,L87)</f>
        <v>0</v>
      </c>
      <c r="F87" s="64">
        <f>SUM(I87,K87,M87)</f>
        <v>0</v>
      </c>
      <c r="G87" s="65" t="str">
        <f>IF(E87-F87&gt;0,F87/(E87-F87),"-----")</f>
        <v>-----</v>
      </c>
      <c r="H87" s="66">
        <v>0</v>
      </c>
      <c r="I87" s="67">
        <v>0</v>
      </c>
      <c r="J87" s="66">
        <v>0</v>
      </c>
      <c r="K87" s="67">
        <v>0</v>
      </c>
      <c r="L87" s="66">
        <v>0</v>
      </c>
      <c r="M87" s="67">
        <v>0</v>
      </c>
      <c r="N87" s="68">
        <v>0</v>
      </c>
      <c r="O87" s="64">
        <v>0</v>
      </c>
      <c r="P87" s="65" t="str">
        <f>IF(N87-O87&gt;0,O87/(N87-O87),"-----")</f>
        <v>-----</v>
      </c>
      <c r="Q87" s="63">
        <f>SUM(T87,V87)</f>
        <v>0</v>
      </c>
      <c r="R87" s="64">
        <f>SUM(U87,W87)</f>
        <v>0</v>
      </c>
      <c r="S87" s="65" t="str">
        <f>IF(Q87-R87&gt;0,R87/(Q87-R87),"-----")</f>
        <v>-----</v>
      </c>
      <c r="T87" s="69">
        <v>0</v>
      </c>
      <c r="U87" s="70">
        <v>0</v>
      </c>
      <c r="V87" s="69">
        <v>0</v>
      </c>
      <c r="W87" s="70">
        <v>0</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7"/>
      <c r="B88" s="101"/>
      <c r="C88" s="51" t="s">
        <v>116</v>
      </c>
      <c r="D88" s="117" t="s">
        <v>20</v>
      </c>
      <c r="E88" s="38">
        <f>SUM(E89:E90)</f>
        <v>4</v>
      </c>
      <c r="F88" s="110">
        <f>SUM(F89:F90)</f>
        <v>0</v>
      </c>
      <c r="G88" s="111">
        <f t="shared" si="22"/>
        <v>0</v>
      </c>
      <c r="H88" s="41">
        <f t="shared" ref="H88:O88" si="34">SUM(H89:H90)</f>
        <v>0</v>
      </c>
      <c r="I88" s="42">
        <f t="shared" si="34"/>
        <v>0</v>
      </c>
      <c r="J88" s="41">
        <f t="shared" si="34"/>
        <v>0</v>
      </c>
      <c r="K88" s="42">
        <f t="shared" si="34"/>
        <v>0</v>
      </c>
      <c r="L88" s="41">
        <f t="shared" si="34"/>
        <v>4</v>
      </c>
      <c r="M88" s="42">
        <f t="shared" si="34"/>
        <v>0</v>
      </c>
      <c r="N88" s="43">
        <f t="shared" si="34"/>
        <v>0</v>
      </c>
      <c r="O88" s="39">
        <f t="shared" si="34"/>
        <v>0</v>
      </c>
      <c r="P88" s="111" t="str">
        <f t="shared" si="23"/>
        <v>-----</v>
      </c>
      <c r="Q88" s="43">
        <f>SUM(Q89:Q90)</f>
        <v>4</v>
      </c>
      <c r="R88" s="110">
        <f>SUM(R89:R90)</f>
        <v>0</v>
      </c>
      <c r="S88" s="111">
        <f t="shared" si="24"/>
        <v>0</v>
      </c>
      <c r="T88" s="41">
        <f>SUM(T89:T90)</f>
        <v>0</v>
      </c>
      <c r="U88" s="42">
        <f>SUM(U89:U90)</f>
        <v>0</v>
      </c>
      <c r="V88" s="41">
        <f>SUM(V89:V90)</f>
        <v>4</v>
      </c>
      <c r="W88" s="42">
        <f>SUM(W89:W90)</f>
        <v>0</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7"/>
      <c r="B89" s="101"/>
      <c r="C89" s="51" t="s">
        <v>117</v>
      </c>
      <c r="D89" s="120" t="s">
        <v>118</v>
      </c>
      <c r="E89" s="63">
        <f>SUM(H89,J89,L89)</f>
        <v>3</v>
      </c>
      <c r="F89" s="64">
        <f>SUM(I89,K89,M89)</f>
        <v>-1</v>
      </c>
      <c r="G89" s="65">
        <f t="shared" si="22"/>
        <v>-0.25</v>
      </c>
      <c r="H89" s="66">
        <v>0</v>
      </c>
      <c r="I89" s="67">
        <v>0</v>
      </c>
      <c r="J89" s="66">
        <v>0</v>
      </c>
      <c r="K89" s="67">
        <v>0</v>
      </c>
      <c r="L89" s="66">
        <v>3</v>
      </c>
      <c r="M89" s="67">
        <v>-1</v>
      </c>
      <c r="N89" s="68">
        <v>0</v>
      </c>
      <c r="O89" s="64">
        <v>0</v>
      </c>
      <c r="P89" s="65" t="str">
        <f t="shared" si="23"/>
        <v>-----</v>
      </c>
      <c r="Q89" s="63">
        <f>SUM(T89,V89)</f>
        <v>3</v>
      </c>
      <c r="R89" s="64">
        <f>SUM(U89,W89)</f>
        <v>-1</v>
      </c>
      <c r="S89" s="65">
        <f t="shared" si="24"/>
        <v>-0.25</v>
      </c>
      <c r="T89" s="69">
        <v>0</v>
      </c>
      <c r="U89" s="70">
        <v>0</v>
      </c>
      <c r="V89" s="69">
        <v>3</v>
      </c>
      <c r="W89" s="70">
        <v>-1</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7"/>
      <c r="B90" s="101"/>
      <c r="C90" s="128" t="s">
        <v>84</v>
      </c>
      <c r="D90" s="120" t="s">
        <v>119</v>
      </c>
      <c r="E90" s="63">
        <f>SUM(H90,J90,L90)</f>
        <v>1</v>
      </c>
      <c r="F90" s="64">
        <f>SUM(I90,K90,M90)</f>
        <v>1</v>
      </c>
      <c r="G90" s="65" t="str">
        <f t="shared" si="22"/>
        <v>-----</v>
      </c>
      <c r="H90" s="66">
        <v>0</v>
      </c>
      <c r="I90" s="67">
        <v>0</v>
      </c>
      <c r="J90" s="66">
        <v>0</v>
      </c>
      <c r="K90" s="67">
        <v>0</v>
      </c>
      <c r="L90" s="66">
        <v>1</v>
      </c>
      <c r="M90" s="67">
        <v>1</v>
      </c>
      <c r="N90" s="68">
        <v>0</v>
      </c>
      <c r="O90" s="64">
        <v>0</v>
      </c>
      <c r="P90" s="65" t="str">
        <f t="shared" si="23"/>
        <v>-----</v>
      </c>
      <c r="Q90" s="63">
        <f>SUM(T90,V90)</f>
        <v>1</v>
      </c>
      <c r="R90" s="64">
        <f>SUM(U90,W90)</f>
        <v>1</v>
      </c>
      <c r="S90" s="65" t="str">
        <f t="shared" si="24"/>
        <v>-----</v>
      </c>
      <c r="T90" s="69">
        <v>0</v>
      </c>
      <c r="U90" s="70">
        <v>0</v>
      </c>
      <c r="V90" s="69">
        <v>1</v>
      </c>
      <c r="W90" s="70">
        <v>1</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7"/>
      <c r="B91" s="101"/>
      <c r="C91" s="129"/>
      <c r="D91" s="117" t="s">
        <v>20</v>
      </c>
      <c r="E91" s="38">
        <f>SUM(E92:E94)</f>
        <v>0</v>
      </c>
      <c r="F91" s="110">
        <f>SUM(F92:F94)</f>
        <v>-1</v>
      </c>
      <c r="G91" s="111">
        <f t="shared" si="22"/>
        <v>-1</v>
      </c>
      <c r="H91" s="41">
        <f t="shared" ref="H91:O91" si="35">SUM(H92:H94)</f>
        <v>0</v>
      </c>
      <c r="I91" s="42">
        <f t="shared" si="35"/>
        <v>0</v>
      </c>
      <c r="J91" s="41">
        <f t="shared" si="35"/>
        <v>0</v>
      </c>
      <c r="K91" s="42">
        <f t="shared" si="35"/>
        <v>0</v>
      </c>
      <c r="L91" s="41">
        <f t="shared" si="35"/>
        <v>0</v>
      </c>
      <c r="M91" s="42">
        <f t="shared" si="35"/>
        <v>-1</v>
      </c>
      <c r="N91" s="43">
        <f t="shared" si="35"/>
        <v>0</v>
      </c>
      <c r="O91" s="39">
        <f t="shared" si="35"/>
        <v>0</v>
      </c>
      <c r="P91" s="111" t="str">
        <f t="shared" si="23"/>
        <v>-----</v>
      </c>
      <c r="Q91" s="43">
        <f>SUM(Q92:Q94)</f>
        <v>0</v>
      </c>
      <c r="R91" s="110">
        <f>SUM(R92:R94)</f>
        <v>-1</v>
      </c>
      <c r="S91" s="111">
        <f t="shared" si="24"/>
        <v>-1</v>
      </c>
      <c r="T91" s="130">
        <f>SUM(T92:T94)</f>
        <v>0</v>
      </c>
      <c r="U91" s="42">
        <f>SUM(U92:U94)</f>
        <v>0</v>
      </c>
      <c r="V91" s="130">
        <f>SUM(V92:V94)</f>
        <v>0</v>
      </c>
      <c r="W91" s="42">
        <f>SUM(W92:W94)</f>
        <v>-1</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7"/>
      <c r="B92" s="101"/>
      <c r="C92" s="51" t="s">
        <v>152</v>
      </c>
      <c r="D92" s="120" t="s">
        <v>121</v>
      </c>
      <c r="E92" s="63">
        <f t="shared" ref="E92:F94" si="36">SUM(H92,J92,L92)</f>
        <v>0</v>
      </c>
      <c r="F92" s="64">
        <f t="shared" si="36"/>
        <v>0</v>
      </c>
      <c r="G92" s="65" t="str">
        <f t="shared" si="22"/>
        <v>-----</v>
      </c>
      <c r="H92" s="66">
        <v>0</v>
      </c>
      <c r="I92" s="67">
        <v>0</v>
      </c>
      <c r="J92" s="66">
        <v>0</v>
      </c>
      <c r="K92" s="67">
        <v>0</v>
      </c>
      <c r="L92" s="66">
        <v>0</v>
      </c>
      <c r="M92" s="67">
        <v>0</v>
      </c>
      <c r="N92" s="68">
        <v>0</v>
      </c>
      <c r="O92" s="64">
        <v>0</v>
      </c>
      <c r="P92" s="65" t="str">
        <f t="shared" si="23"/>
        <v>-----</v>
      </c>
      <c r="Q92" s="63">
        <f t="shared" ref="Q92:R94" si="37">SUM(T92,V92)</f>
        <v>0</v>
      </c>
      <c r="R92" s="64">
        <f t="shared" si="37"/>
        <v>0</v>
      </c>
      <c r="S92" s="65" t="str">
        <f t="shared" si="24"/>
        <v>-----</v>
      </c>
      <c r="T92" s="69">
        <v>0</v>
      </c>
      <c r="U92" s="70">
        <v>0</v>
      </c>
      <c r="V92" s="69">
        <v>0</v>
      </c>
      <c r="W92" s="70">
        <v>0</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7"/>
      <c r="B93" s="101"/>
      <c r="C93" s="51" t="s">
        <v>153</v>
      </c>
      <c r="D93" s="120" t="s">
        <v>139</v>
      </c>
      <c r="E93" s="63">
        <f t="shared" si="36"/>
        <v>0</v>
      </c>
      <c r="F93" s="64">
        <f t="shared" si="36"/>
        <v>-1</v>
      </c>
      <c r="G93" s="65">
        <f>IF(E93-F93&gt;0,F93/(E93-F93),"-----")</f>
        <v>-1</v>
      </c>
      <c r="H93" s="66">
        <v>0</v>
      </c>
      <c r="I93" s="67">
        <v>0</v>
      </c>
      <c r="J93" s="66">
        <v>0</v>
      </c>
      <c r="K93" s="67">
        <v>0</v>
      </c>
      <c r="L93" s="66">
        <v>0</v>
      </c>
      <c r="M93" s="67">
        <v>-1</v>
      </c>
      <c r="N93" s="68">
        <v>0</v>
      </c>
      <c r="O93" s="64">
        <v>0</v>
      </c>
      <c r="P93" s="65" t="str">
        <f>IF(N93-O93&gt;0,O93/(N93-O93),"-----")</f>
        <v>-----</v>
      </c>
      <c r="Q93" s="63">
        <f t="shared" si="37"/>
        <v>0</v>
      </c>
      <c r="R93" s="64">
        <f t="shared" si="37"/>
        <v>-1</v>
      </c>
      <c r="S93" s="65">
        <f>IF(Q93-R93&gt;0,R93/(Q93-R93),"-----")</f>
        <v>-1</v>
      </c>
      <c r="T93" s="69">
        <v>0</v>
      </c>
      <c r="U93" s="70">
        <v>0</v>
      </c>
      <c r="V93" s="69">
        <v>0</v>
      </c>
      <c r="W93" s="70">
        <v>-1</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1"/>
      <c r="B94" s="30"/>
      <c r="C94" s="128" t="s">
        <v>135</v>
      </c>
      <c r="D94" s="121" t="s">
        <v>154</v>
      </c>
      <c r="E94" s="73">
        <f t="shared" si="36"/>
        <v>0</v>
      </c>
      <c r="F94" s="74">
        <f t="shared" si="36"/>
        <v>0</v>
      </c>
      <c r="G94" s="75" t="str">
        <f>IF(E94-F94&gt;0,F94/(E94-F94),"-----")</f>
        <v>-----</v>
      </c>
      <c r="H94" s="76">
        <v>0</v>
      </c>
      <c r="I94" s="77">
        <v>0</v>
      </c>
      <c r="J94" s="76">
        <v>0</v>
      </c>
      <c r="K94" s="77">
        <v>0</v>
      </c>
      <c r="L94" s="76">
        <v>0</v>
      </c>
      <c r="M94" s="77">
        <v>0</v>
      </c>
      <c r="N94" s="78">
        <v>0</v>
      </c>
      <c r="O94" s="74">
        <v>0</v>
      </c>
      <c r="P94" s="75" t="str">
        <f>IF(N94-O94&gt;0,O94/(N94-O94),"-----")</f>
        <v>-----</v>
      </c>
      <c r="Q94" s="73">
        <f t="shared" si="37"/>
        <v>0</v>
      </c>
      <c r="R94" s="74">
        <f t="shared" si="37"/>
        <v>0</v>
      </c>
      <c r="S94" s="75" t="str">
        <f>IF(Q94-R94&gt;0,R94/(Q94-R94),"-----")</f>
        <v>-----</v>
      </c>
      <c r="T94" s="79">
        <v>0</v>
      </c>
      <c r="U94" s="80">
        <v>0</v>
      </c>
      <c r="V94" s="79">
        <v>0</v>
      </c>
      <c r="W94" s="80">
        <v>0</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2">
        <f>A52</f>
        <v>0</v>
      </c>
      <c r="B95" s="13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2" t="str">
        <f>A53</f>
        <v>※　自転車の事故とは、第１当事者または第２当事者が自転車の事故件数と集計条件の対象当事者の死傷者数である。</v>
      </c>
      <c r="B96" s="13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2"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workbookViewId="0">
      <selection activeCell="M18" sqref="M18"/>
    </sheetView>
  </sheetViews>
  <sheetFormatPr defaultRowHeight="13.5" x14ac:dyDescent="0.15"/>
  <cols>
    <col min="1" max="3" width="2.625" style="2" customWidth="1"/>
    <col min="4" max="4" width="11.5" style="2" customWidth="1"/>
    <col min="5" max="23" width="7.75" style="2" customWidth="1"/>
    <col min="24" max="16384" width="9" style="2"/>
  </cols>
  <sheetData>
    <row r="1" spans="1:68" x14ac:dyDescent="0.15">
      <c r="A1" s="1" t="s">
        <v>173</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3134</v>
      </c>
      <c r="F5" s="32">
        <f>SUM(F6:F7,F55)</f>
        <v>-337</v>
      </c>
      <c r="G5" s="33">
        <f t="shared" ref="G5:G68" si="0">IF(E5-F5&gt;0,F5/(E5-F5),"-----")</f>
        <v>-9.7090175741861129E-2</v>
      </c>
      <c r="H5" s="34">
        <f t="shared" ref="H5:O5" si="1">SUM(H6:H7,H55)</f>
        <v>68</v>
      </c>
      <c r="I5" s="35">
        <f t="shared" si="1"/>
        <v>11</v>
      </c>
      <c r="J5" s="34">
        <f t="shared" si="1"/>
        <v>299</v>
      </c>
      <c r="K5" s="35">
        <f t="shared" si="1"/>
        <v>-23</v>
      </c>
      <c r="L5" s="34">
        <f t="shared" si="1"/>
        <v>2767</v>
      </c>
      <c r="M5" s="35">
        <f t="shared" si="1"/>
        <v>-325</v>
      </c>
      <c r="N5" s="36">
        <f t="shared" si="1"/>
        <v>68</v>
      </c>
      <c r="O5" s="32">
        <f t="shared" si="1"/>
        <v>11</v>
      </c>
      <c r="P5" s="33">
        <f t="shared" ref="P5:P68" si="2">IF(N5-O5&gt;0,O5/(N5-O5),"-----")</f>
        <v>0.19298245614035087</v>
      </c>
      <c r="Q5" s="36">
        <f t="shared" ref="Q5:R46" si="3">SUM(T5,V5)</f>
        <v>3180</v>
      </c>
      <c r="R5" s="32">
        <f>SUM(R6:R7,R55)</f>
        <v>-340</v>
      </c>
      <c r="S5" s="33">
        <f t="shared" ref="S5:S68" si="4">IF(Q5-R5&gt;0,R5/(Q5-R5),"-----")</f>
        <v>-9.6590909090909088E-2</v>
      </c>
      <c r="T5" s="34">
        <f>SUM(T6:T7,T55)</f>
        <v>306</v>
      </c>
      <c r="U5" s="35">
        <f>SUM(U6:U7,U55)</f>
        <v>-21</v>
      </c>
      <c r="V5" s="34">
        <f>SUM(V6:V7,V55)</f>
        <v>2874</v>
      </c>
      <c r="W5" s="35">
        <f>SUM(W6:W7,W55)</f>
        <v>-319</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4</v>
      </c>
      <c r="F6" s="39">
        <f>SUM(I6,K6,M6)</f>
        <v>2</v>
      </c>
      <c r="G6" s="40">
        <f t="shared" si="0"/>
        <v>1</v>
      </c>
      <c r="H6" s="41">
        <v>0</v>
      </c>
      <c r="I6" s="42">
        <v>0</v>
      </c>
      <c r="J6" s="41">
        <v>1</v>
      </c>
      <c r="K6" s="42">
        <v>0</v>
      </c>
      <c r="L6" s="41">
        <v>3</v>
      </c>
      <c r="M6" s="42">
        <v>2</v>
      </c>
      <c r="N6" s="43">
        <v>0</v>
      </c>
      <c r="O6" s="39">
        <v>0</v>
      </c>
      <c r="P6" s="40" t="str">
        <f t="shared" si="2"/>
        <v>-----</v>
      </c>
      <c r="Q6" s="43">
        <f t="shared" si="3"/>
        <v>4</v>
      </c>
      <c r="R6" s="39">
        <f>SUM(U6,W6)</f>
        <v>1</v>
      </c>
      <c r="S6" s="40">
        <f t="shared" si="4"/>
        <v>0.33333333333333331</v>
      </c>
      <c r="T6" s="41">
        <v>1</v>
      </c>
      <c r="U6" s="42">
        <v>-1</v>
      </c>
      <c r="V6" s="41">
        <v>3</v>
      </c>
      <c r="W6" s="42">
        <v>2</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2810</v>
      </c>
      <c r="F7" s="39">
        <f>SUM(F8,F25)</f>
        <v>-327</v>
      </c>
      <c r="G7" s="40">
        <f t="shared" si="0"/>
        <v>-0.10423971947720752</v>
      </c>
      <c r="H7" s="46">
        <f t="shared" ref="H7:O7" si="5">SUM(H8,H25)</f>
        <v>52</v>
      </c>
      <c r="I7" s="47">
        <f t="shared" si="5"/>
        <v>4</v>
      </c>
      <c r="J7" s="46">
        <f t="shared" si="5"/>
        <v>277</v>
      </c>
      <c r="K7" s="47">
        <f t="shared" si="5"/>
        <v>-10</v>
      </c>
      <c r="L7" s="46">
        <f t="shared" si="5"/>
        <v>2481</v>
      </c>
      <c r="M7" s="47">
        <f t="shared" si="5"/>
        <v>-321</v>
      </c>
      <c r="N7" s="48">
        <f t="shared" si="5"/>
        <v>52</v>
      </c>
      <c r="O7" s="39">
        <f t="shared" si="5"/>
        <v>4</v>
      </c>
      <c r="P7" s="40">
        <f t="shared" si="2"/>
        <v>8.3333333333333329E-2</v>
      </c>
      <c r="Q7" s="48">
        <f t="shared" si="3"/>
        <v>2857</v>
      </c>
      <c r="R7" s="39">
        <f>SUM(R8,R25)</f>
        <v>-325</v>
      </c>
      <c r="S7" s="40">
        <f t="shared" si="4"/>
        <v>-0.1021370207416719</v>
      </c>
      <c r="T7" s="46">
        <f>SUM(T8,T25)</f>
        <v>282</v>
      </c>
      <c r="U7" s="47">
        <f>SUM(U8,U25)</f>
        <v>-8</v>
      </c>
      <c r="V7" s="46">
        <f>SUM(V8,V25)</f>
        <v>2575</v>
      </c>
      <c r="W7" s="47">
        <f>SUM(W8,W25)</f>
        <v>-317</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1754</v>
      </c>
      <c r="F8" s="39">
        <f>SUM(F9,F17)</f>
        <v>-177</v>
      </c>
      <c r="G8" s="40">
        <f t="shared" si="0"/>
        <v>-9.1662351113412741E-2</v>
      </c>
      <c r="H8" s="46">
        <f t="shared" ref="H8:O8" si="6">SUM(H9,H17)</f>
        <v>31</v>
      </c>
      <c r="I8" s="47">
        <f t="shared" si="6"/>
        <v>15</v>
      </c>
      <c r="J8" s="46">
        <f t="shared" si="6"/>
        <v>157</v>
      </c>
      <c r="K8" s="47">
        <f t="shared" si="6"/>
        <v>-17</v>
      </c>
      <c r="L8" s="46">
        <f t="shared" si="6"/>
        <v>1566</v>
      </c>
      <c r="M8" s="47">
        <f t="shared" si="6"/>
        <v>-175</v>
      </c>
      <c r="N8" s="48">
        <f t="shared" si="6"/>
        <v>31</v>
      </c>
      <c r="O8" s="39">
        <f t="shared" si="6"/>
        <v>15</v>
      </c>
      <c r="P8" s="40">
        <f t="shared" si="2"/>
        <v>0.9375</v>
      </c>
      <c r="Q8" s="48">
        <f t="shared" si="3"/>
        <v>1794</v>
      </c>
      <c r="R8" s="39">
        <f>SUM(R9,R17)</f>
        <v>-178</v>
      </c>
      <c r="S8" s="40">
        <f t="shared" si="4"/>
        <v>-9.0263691683569985E-2</v>
      </c>
      <c r="T8" s="46">
        <f>SUM(T9,T17)</f>
        <v>162</v>
      </c>
      <c r="U8" s="47">
        <f>SUM(U9,U17)</f>
        <v>-14</v>
      </c>
      <c r="V8" s="46">
        <f>SUM(V9,V17)</f>
        <v>1632</v>
      </c>
      <c r="W8" s="47">
        <f>SUM(W9,W17)</f>
        <v>-164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758</v>
      </c>
      <c r="F9" s="39">
        <f>SUM(F10:F16)</f>
        <v>-56</v>
      </c>
      <c r="G9" s="40">
        <f t="shared" si="0"/>
        <v>-6.8796068796068796E-2</v>
      </c>
      <c r="H9" s="46">
        <f t="shared" ref="H9:O9" si="7">SUM(H10:H16)</f>
        <v>16</v>
      </c>
      <c r="I9" s="47">
        <f t="shared" si="7"/>
        <v>9</v>
      </c>
      <c r="J9" s="46">
        <f t="shared" si="7"/>
        <v>76</v>
      </c>
      <c r="K9" s="47">
        <f t="shared" si="7"/>
        <v>-3</v>
      </c>
      <c r="L9" s="46">
        <f t="shared" si="7"/>
        <v>666</v>
      </c>
      <c r="M9" s="47">
        <f t="shared" si="7"/>
        <v>-62</v>
      </c>
      <c r="N9" s="48">
        <f t="shared" si="7"/>
        <v>16</v>
      </c>
      <c r="O9" s="39">
        <f t="shared" si="7"/>
        <v>9</v>
      </c>
      <c r="P9" s="40">
        <f t="shared" si="2"/>
        <v>1.2857142857142858</v>
      </c>
      <c r="Q9" s="48">
        <f t="shared" si="3"/>
        <v>770</v>
      </c>
      <c r="R9" s="39">
        <f>SUM(R10:R16)</f>
        <v>-67</v>
      </c>
      <c r="S9" s="40">
        <f t="shared" si="4"/>
        <v>-8.0047789725209081E-2</v>
      </c>
      <c r="T9" s="46">
        <f>SUM(T10:T16)</f>
        <v>77</v>
      </c>
      <c r="U9" s="47">
        <f>SUM(U10:U16)</f>
        <v>-4</v>
      </c>
      <c r="V9" s="46">
        <f>SUM(V10:V16)</f>
        <v>693</v>
      </c>
      <c r="W9" s="47">
        <f>SUM(W10:W16)</f>
        <v>-63</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80</v>
      </c>
      <c r="F10" s="55">
        <f t="shared" si="8"/>
        <v>26</v>
      </c>
      <c r="G10" s="56">
        <f t="shared" si="0"/>
        <v>0.48148148148148145</v>
      </c>
      <c r="H10" s="57">
        <v>2</v>
      </c>
      <c r="I10" s="58">
        <v>2</v>
      </c>
      <c r="J10" s="57">
        <v>5</v>
      </c>
      <c r="K10" s="58">
        <v>-1</v>
      </c>
      <c r="L10" s="57">
        <v>73</v>
      </c>
      <c r="M10" s="58">
        <v>25</v>
      </c>
      <c r="N10" s="59">
        <v>2</v>
      </c>
      <c r="O10" s="55">
        <v>2</v>
      </c>
      <c r="P10" s="56" t="str">
        <f t="shared" si="2"/>
        <v>-----</v>
      </c>
      <c r="Q10" s="59">
        <f t="shared" si="3"/>
        <v>82</v>
      </c>
      <c r="R10" s="55">
        <f t="shared" si="3"/>
        <v>26</v>
      </c>
      <c r="S10" s="56">
        <f t="shared" si="4"/>
        <v>0.4642857142857143</v>
      </c>
      <c r="T10" s="60">
        <v>5</v>
      </c>
      <c r="U10" s="61">
        <v>-1</v>
      </c>
      <c r="V10" s="60">
        <v>77</v>
      </c>
      <c r="W10" s="61">
        <v>27</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155</v>
      </c>
      <c r="C11" s="11" t="s">
        <v>23</v>
      </c>
      <c r="D11" s="62" t="s">
        <v>24</v>
      </c>
      <c r="E11" s="63">
        <f t="shared" si="8"/>
        <v>41</v>
      </c>
      <c r="F11" s="64">
        <f t="shared" si="8"/>
        <v>-10</v>
      </c>
      <c r="G11" s="65">
        <f t="shared" si="0"/>
        <v>-0.19607843137254902</v>
      </c>
      <c r="H11" s="66">
        <v>1</v>
      </c>
      <c r="I11" s="67">
        <v>0</v>
      </c>
      <c r="J11" s="66">
        <v>4</v>
      </c>
      <c r="K11" s="67">
        <v>-1</v>
      </c>
      <c r="L11" s="66">
        <v>36</v>
      </c>
      <c r="M11" s="67">
        <v>-9</v>
      </c>
      <c r="N11" s="68">
        <v>1</v>
      </c>
      <c r="O11" s="64">
        <v>0</v>
      </c>
      <c r="P11" s="65">
        <f t="shared" si="2"/>
        <v>0</v>
      </c>
      <c r="Q11" s="68">
        <f t="shared" si="3"/>
        <v>43</v>
      </c>
      <c r="R11" s="64">
        <f t="shared" si="3"/>
        <v>-8</v>
      </c>
      <c r="S11" s="65">
        <f t="shared" si="4"/>
        <v>-0.15686274509803921</v>
      </c>
      <c r="T11" s="69">
        <v>5</v>
      </c>
      <c r="U11" s="70">
        <v>0</v>
      </c>
      <c r="V11" s="69">
        <v>38</v>
      </c>
      <c r="W11" s="70">
        <v>-8</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41</v>
      </c>
      <c r="F12" s="64">
        <f t="shared" si="8"/>
        <v>-15</v>
      </c>
      <c r="G12" s="65">
        <f t="shared" si="0"/>
        <v>-0.26785714285714285</v>
      </c>
      <c r="H12" s="66">
        <v>2</v>
      </c>
      <c r="I12" s="67">
        <v>2</v>
      </c>
      <c r="J12" s="66">
        <v>7</v>
      </c>
      <c r="K12" s="67">
        <v>1</v>
      </c>
      <c r="L12" s="66">
        <v>32</v>
      </c>
      <c r="M12" s="67">
        <v>-18</v>
      </c>
      <c r="N12" s="68">
        <v>2</v>
      </c>
      <c r="O12" s="64">
        <v>2</v>
      </c>
      <c r="P12" s="65" t="str">
        <f t="shared" si="2"/>
        <v>-----</v>
      </c>
      <c r="Q12" s="68">
        <f t="shared" si="3"/>
        <v>39</v>
      </c>
      <c r="R12" s="64">
        <f t="shared" si="3"/>
        <v>-18</v>
      </c>
      <c r="S12" s="65">
        <f t="shared" si="4"/>
        <v>-0.31578947368421051</v>
      </c>
      <c r="T12" s="69">
        <v>7</v>
      </c>
      <c r="U12" s="70">
        <v>1</v>
      </c>
      <c r="V12" s="69">
        <v>32</v>
      </c>
      <c r="W12" s="70">
        <v>-19</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188</v>
      </c>
      <c r="F13" s="64">
        <f t="shared" si="8"/>
        <v>-36</v>
      </c>
      <c r="G13" s="65">
        <f t="shared" si="0"/>
        <v>-0.16071428571428573</v>
      </c>
      <c r="H13" s="66">
        <v>5</v>
      </c>
      <c r="I13" s="67">
        <v>2</v>
      </c>
      <c r="J13" s="66">
        <v>24</v>
      </c>
      <c r="K13" s="67">
        <v>-2</v>
      </c>
      <c r="L13" s="66">
        <v>159</v>
      </c>
      <c r="M13" s="67">
        <v>-36</v>
      </c>
      <c r="N13" s="68">
        <v>5</v>
      </c>
      <c r="O13" s="64">
        <v>2</v>
      </c>
      <c r="P13" s="65">
        <f t="shared" si="2"/>
        <v>0.66666666666666663</v>
      </c>
      <c r="Q13" s="68">
        <f t="shared" si="3"/>
        <v>189</v>
      </c>
      <c r="R13" s="64">
        <f t="shared" si="3"/>
        <v>-41</v>
      </c>
      <c r="S13" s="65">
        <f t="shared" si="4"/>
        <v>-0.17826086956521739</v>
      </c>
      <c r="T13" s="69">
        <v>24</v>
      </c>
      <c r="U13" s="70">
        <v>-3</v>
      </c>
      <c r="V13" s="69">
        <v>165</v>
      </c>
      <c r="W13" s="70">
        <v>-38</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139</v>
      </c>
      <c r="F14" s="64">
        <f t="shared" si="8"/>
        <v>3</v>
      </c>
      <c r="G14" s="65">
        <f t="shared" si="0"/>
        <v>2.2058823529411766E-2</v>
      </c>
      <c r="H14" s="66">
        <v>1</v>
      </c>
      <c r="I14" s="67">
        <v>-1</v>
      </c>
      <c r="J14" s="66">
        <v>18</v>
      </c>
      <c r="K14" s="67">
        <v>0</v>
      </c>
      <c r="L14" s="66">
        <v>120</v>
      </c>
      <c r="M14" s="67">
        <v>4</v>
      </c>
      <c r="N14" s="68">
        <v>1</v>
      </c>
      <c r="O14" s="64">
        <v>-1</v>
      </c>
      <c r="P14" s="65">
        <f t="shared" si="2"/>
        <v>-0.5</v>
      </c>
      <c r="Q14" s="68">
        <f t="shared" si="3"/>
        <v>142</v>
      </c>
      <c r="R14" s="64">
        <f t="shared" si="3"/>
        <v>1</v>
      </c>
      <c r="S14" s="65">
        <f t="shared" si="4"/>
        <v>7.0921985815602835E-3</v>
      </c>
      <c r="T14" s="69">
        <v>18</v>
      </c>
      <c r="U14" s="70">
        <v>-1</v>
      </c>
      <c r="V14" s="69">
        <v>124</v>
      </c>
      <c r="W14" s="70">
        <v>2</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77</v>
      </c>
      <c r="F15" s="64">
        <f t="shared" si="8"/>
        <v>5</v>
      </c>
      <c r="G15" s="65">
        <f t="shared" si="0"/>
        <v>6.9444444444444448E-2</v>
      </c>
      <c r="H15" s="66">
        <v>4</v>
      </c>
      <c r="I15" s="67">
        <v>3</v>
      </c>
      <c r="J15" s="66">
        <v>8</v>
      </c>
      <c r="K15" s="67">
        <v>3</v>
      </c>
      <c r="L15" s="66">
        <v>65</v>
      </c>
      <c r="M15" s="67">
        <v>-1</v>
      </c>
      <c r="N15" s="68">
        <v>4</v>
      </c>
      <c r="O15" s="64">
        <v>3</v>
      </c>
      <c r="P15" s="65">
        <f t="shared" si="2"/>
        <v>3</v>
      </c>
      <c r="Q15" s="68">
        <f t="shared" si="3"/>
        <v>80</v>
      </c>
      <c r="R15" s="64">
        <f t="shared" si="3"/>
        <v>5</v>
      </c>
      <c r="S15" s="65">
        <f t="shared" si="4"/>
        <v>6.6666666666666666E-2</v>
      </c>
      <c r="T15" s="69">
        <v>8</v>
      </c>
      <c r="U15" s="70">
        <v>3</v>
      </c>
      <c r="V15" s="69">
        <v>72</v>
      </c>
      <c r="W15" s="70">
        <v>2</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192</v>
      </c>
      <c r="F16" s="74">
        <f t="shared" si="8"/>
        <v>-29</v>
      </c>
      <c r="G16" s="75">
        <f t="shared" si="0"/>
        <v>-0.13122171945701358</v>
      </c>
      <c r="H16" s="76">
        <v>1</v>
      </c>
      <c r="I16" s="77">
        <v>1</v>
      </c>
      <c r="J16" s="76">
        <v>10</v>
      </c>
      <c r="K16" s="77">
        <v>-3</v>
      </c>
      <c r="L16" s="76">
        <v>181</v>
      </c>
      <c r="M16" s="77">
        <v>-27</v>
      </c>
      <c r="N16" s="78">
        <v>1</v>
      </c>
      <c r="O16" s="74">
        <v>1</v>
      </c>
      <c r="P16" s="75" t="str">
        <f t="shared" si="2"/>
        <v>-----</v>
      </c>
      <c r="Q16" s="78">
        <f t="shared" si="3"/>
        <v>195</v>
      </c>
      <c r="R16" s="74">
        <f t="shared" si="3"/>
        <v>-32</v>
      </c>
      <c r="S16" s="75">
        <f t="shared" si="4"/>
        <v>-0.14096916299559473</v>
      </c>
      <c r="T16" s="79">
        <v>10</v>
      </c>
      <c r="U16" s="80">
        <v>-3</v>
      </c>
      <c r="V16" s="79">
        <v>185</v>
      </c>
      <c r="W16" s="80">
        <v>-29</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996</v>
      </c>
      <c r="F17" s="39">
        <f>SUM(F18:F24)</f>
        <v>-121</v>
      </c>
      <c r="G17" s="40">
        <f t="shared" si="0"/>
        <v>-0.10832587287376902</v>
      </c>
      <c r="H17" s="46">
        <f t="shared" ref="H17:O17" si="9">SUM(H18:H24)</f>
        <v>15</v>
      </c>
      <c r="I17" s="47">
        <f t="shared" si="9"/>
        <v>6</v>
      </c>
      <c r="J17" s="46">
        <f t="shared" si="9"/>
        <v>81</v>
      </c>
      <c r="K17" s="47">
        <f t="shared" si="9"/>
        <v>-14</v>
      </c>
      <c r="L17" s="46">
        <f t="shared" si="9"/>
        <v>900</v>
      </c>
      <c r="M17" s="48">
        <f t="shared" si="9"/>
        <v>-113</v>
      </c>
      <c r="N17" s="48">
        <f t="shared" si="9"/>
        <v>15</v>
      </c>
      <c r="O17" s="39">
        <f t="shared" si="9"/>
        <v>6</v>
      </c>
      <c r="P17" s="40">
        <f t="shared" si="2"/>
        <v>0.66666666666666663</v>
      </c>
      <c r="Q17" s="48">
        <f t="shared" si="3"/>
        <v>1024</v>
      </c>
      <c r="R17" s="81">
        <f>SUM(R18:R24)</f>
        <v>-111</v>
      </c>
      <c r="S17" s="40">
        <f t="shared" si="4"/>
        <v>-9.7797356828193835E-2</v>
      </c>
      <c r="T17" s="46">
        <f>SUM(T18:T24)</f>
        <v>85</v>
      </c>
      <c r="U17" s="47">
        <f>SUM(U18:U24)</f>
        <v>-10</v>
      </c>
      <c r="V17" s="46">
        <f>SUM(V18:V24)</f>
        <v>939</v>
      </c>
      <c r="W17" s="47">
        <f>SUM(W18:W24)</f>
        <v>-101</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170</v>
      </c>
      <c r="E18" s="54">
        <f t="shared" ref="E18:F24" si="10">SUM(H18,J18,L18)</f>
        <v>156</v>
      </c>
      <c r="F18" s="55">
        <f t="shared" si="10"/>
        <v>-53</v>
      </c>
      <c r="G18" s="56">
        <f t="shared" si="0"/>
        <v>-0.25358851674641147</v>
      </c>
      <c r="H18" s="57">
        <v>5</v>
      </c>
      <c r="I18" s="58">
        <v>4</v>
      </c>
      <c r="J18" s="57">
        <v>17</v>
      </c>
      <c r="K18" s="58">
        <v>-5</v>
      </c>
      <c r="L18" s="57">
        <v>134</v>
      </c>
      <c r="M18" s="58">
        <v>-52</v>
      </c>
      <c r="N18" s="59">
        <v>5</v>
      </c>
      <c r="O18" s="55">
        <v>4</v>
      </c>
      <c r="P18" s="56">
        <f t="shared" si="2"/>
        <v>4</v>
      </c>
      <c r="Q18" s="54">
        <f t="shared" si="3"/>
        <v>155</v>
      </c>
      <c r="R18" s="55">
        <f t="shared" si="3"/>
        <v>-60</v>
      </c>
      <c r="S18" s="56">
        <f t="shared" si="4"/>
        <v>-0.27906976744186046</v>
      </c>
      <c r="T18" s="60">
        <v>17</v>
      </c>
      <c r="U18" s="61">
        <v>-5</v>
      </c>
      <c r="V18" s="60">
        <v>138</v>
      </c>
      <c r="W18" s="61">
        <v>-55</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235</v>
      </c>
      <c r="F19" s="64">
        <f t="shared" si="10"/>
        <v>-25</v>
      </c>
      <c r="G19" s="65">
        <f t="shared" si="0"/>
        <v>-9.6153846153846159E-2</v>
      </c>
      <c r="H19" s="66">
        <v>1</v>
      </c>
      <c r="I19" s="67">
        <v>-1</v>
      </c>
      <c r="J19" s="66">
        <v>20</v>
      </c>
      <c r="K19" s="67">
        <v>3</v>
      </c>
      <c r="L19" s="66">
        <v>214</v>
      </c>
      <c r="M19" s="67">
        <v>-27</v>
      </c>
      <c r="N19" s="68">
        <v>1</v>
      </c>
      <c r="O19" s="64">
        <v>-1</v>
      </c>
      <c r="P19" s="65">
        <f t="shared" si="2"/>
        <v>-0.5</v>
      </c>
      <c r="Q19" s="63">
        <f t="shared" si="3"/>
        <v>243</v>
      </c>
      <c r="R19" s="64">
        <f t="shared" si="3"/>
        <v>-23</v>
      </c>
      <c r="S19" s="65">
        <f t="shared" si="4"/>
        <v>-8.646616541353383E-2</v>
      </c>
      <c r="T19" s="69">
        <v>22</v>
      </c>
      <c r="U19" s="70">
        <v>5</v>
      </c>
      <c r="V19" s="69">
        <v>221</v>
      </c>
      <c r="W19" s="70">
        <v>-28</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202</v>
      </c>
      <c r="F20" s="64">
        <f t="shared" si="10"/>
        <v>-4</v>
      </c>
      <c r="G20" s="65">
        <f t="shared" si="0"/>
        <v>-1.9417475728155338E-2</v>
      </c>
      <c r="H20" s="66">
        <v>3</v>
      </c>
      <c r="I20" s="67">
        <v>3</v>
      </c>
      <c r="J20" s="66">
        <v>12</v>
      </c>
      <c r="K20" s="67">
        <v>-7</v>
      </c>
      <c r="L20" s="66">
        <v>187</v>
      </c>
      <c r="M20" s="67">
        <v>0</v>
      </c>
      <c r="N20" s="68">
        <v>3</v>
      </c>
      <c r="O20" s="64">
        <v>3</v>
      </c>
      <c r="P20" s="65" t="str">
        <f t="shared" si="2"/>
        <v>-----</v>
      </c>
      <c r="Q20" s="63">
        <f t="shared" si="3"/>
        <v>203</v>
      </c>
      <c r="R20" s="64">
        <f t="shared" si="3"/>
        <v>-4</v>
      </c>
      <c r="S20" s="65">
        <f t="shared" si="4"/>
        <v>-1.932367149758454E-2</v>
      </c>
      <c r="T20" s="69">
        <v>12</v>
      </c>
      <c r="U20" s="70">
        <v>-7</v>
      </c>
      <c r="V20" s="69">
        <v>191</v>
      </c>
      <c r="W20" s="70">
        <v>3</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157</v>
      </c>
      <c r="E21" s="63">
        <f t="shared" si="10"/>
        <v>140</v>
      </c>
      <c r="F21" s="64">
        <f t="shared" si="10"/>
        <v>-6</v>
      </c>
      <c r="G21" s="65">
        <f t="shared" si="0"/>
        <v>-4.1095890410958902E-2</v>
      </c>
      <c r="H21" s="66">
        <v>0</v>
      </c>
      <c r="I21" s="67">
        <v>-1</v>
      </c>
      <c r="J21" s="66">
        <v>9</v>
      </c>
      <c r="K21" s="67">
        <v>-8</v>
      </c>
      <c r="L21" s="66">
        <v>131</v>
      </c>
      <c r="M21" s="67">
        <v>3</v>
      </c>
      <c r="N21" s="68">
        <v>0</v>
      </c>
      <c r="O21" s="64">
        <v>-1</v>
      </c>
      <c r="P21" s="65">
        <f t="shared" si="2"/>
        <v>-1</v>
      </c>
      <c r="Q21" s="63">
        <f t="shared" si="3"/>
        <v>145</v>
      </c>
      <c r="R21" s="64">
        <f t="shared" si="3"/>
        <v>-4</v>
      </c>
      <c r="S21" s="65">
        <f t="shared" si="4"/>
        <v>-2.6845637583892617E-2</v>
      </c>
      <c r="T21" s="69">
        <v>9</v>
      </c>
      <c r="U21" s="70">
        <v>-8</v>
      </c>
      <c r="V21" s="69">
        <v>136</v>
      </c>
      <c r="W21" s="70">
        <v>4</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174</v>
      </c>
      <c r="E22" s="63">
        <f t="shared" si="10"/>
        <v>83</v>
      </c>
      <c r="F22" s="64">
        <f t="shared" si="10"/>
        <v>-16</v>
      </c>
      <c r="G22" s="65">
        <f t="shared" si="0"/>
        <v>-0.16161616161616163</v>
      </c>
      <c r="H22" s="66">
        <v>4</v>
      </c>
      <c r="I22" s="67">
        <v>0</v>
      </c>
      <c r="J22" s="66">
        <v>8</v>
      </c>
      <c r="K22" s="67">
        <v>1</v>
      </c>
      <c r="L22" s="66">
        <v>71</v>
      </c>
      <c r="M22" s="67">
        <v>-17</v>
      </c>
      <c r="N22" s="68">
        <v>4</v>
      </c>
      <c r="O22" s="64">
        <v>0</v>
      </c>
      <c r="P22" s="65">
        <f t="shared" si="2"/>
        <v>0</v>
      </c>
      <c r="Q22" s="63">
        <f t="shared" si="3"/>
        <v>85</v>
      </c>
      <c r="R22" s="64">
        <f t="shared" si="3"/>
        <v>-13</v>
      </c>
      <c r="S22" s="65">
        <f t="shared" si="4"/>
        <v>-0.1326530612244898</v>
      </c>
      <c r="T22" s="69">
        <v>8</v>
      </c>
      <c r="U22" s="70">
        <v>1</v>
      </c>
      <c r="V22" s="69">
        <v>77</v>
      </c>
      <c r="W22" s="70">
        <v>-14</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62</v>
      </c>
      <c r="F23" s="64">
        <f t="shared" si="10"/>
        <v>-3</v>
      </c>
      <c r="G23" s="65">
        <f t="shared" si="0"/>
        <v>-4.6153846153846156E-2</v>
      </c>
      <c r="H23" s="66">
        <v>0</v>
      </c>
      <c r="I23" s="67">
        <v>0</v>
      </c>
      <c r="J23" s="66">
        <v>4</v>
      </c>
      <c r="K23" s="67">
        <v>2</v>
      </c>
      <c r="L23" s="66">
        <v>58</v>
      </c>
      <c r="M23" s="67">
        <v>-5</v>
      </c>
      <c r="N23" s="68">
        <v>0</v>
      </c>
      <c r="O23" s="64">
        <v>0</v>
      </c>
      <c r="P23" s="65" t="str">
        <f t="shared" si="2"/>
        <v>-----</v>
      </c>
      <c r="Q23" s="63">
        <f t="shared" si="3"/>
        <v>71</v>
      </c>
      <c r="R23" s="64">
        <f t="shared" si="3"/>
        <v>3</v>
      </c>
      <c r="S23" s="65">
        <f t="shared" si="4"/>
        <v>4.4117647058823532E-2</v>
      </c>
      <c r="T23" s="69">
        <v>4</v>
      </c>
      <c r="U23" s="70">
        <v>2</v>
      </c>
      <c r="V23" s="69">
        <v>67</v>
      </c>
      <c r="W23" s="70">
        <v>1</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118</v>
      </c>
      <c r="F24" s="74">
        <f t="shared" si="10"/>
        <v>-14</v>
      </c>
      <c r="G24" s="75">
        <f t="shared" si="0"/>
        <v>-0.10606060606060606</v>
      </c>
      <c r="H24" s="76">
        <v>2</v>
      </c>
      <c r="I24" s="77">
        <v>1</v>
      </c>
      <c r="J24" s="76">
        <v>11</v>
      </c>
      <c r="K24" s="77">
        <v>0</v>
      </c>
      <c r="L24" s="76">
        <v>105</v>
      </c>
      <c r="M24" s="77">
        <v>-15</v>
      </c>
      <c r="N24" s="78">
        <v>2</v>
      </c>
      <c r="O24" s="74">
        <v>1</v>
      </c>
      <c r="P24" s="75">
        <f t="shared" si="2"/>
        <v>1</v>
      </c>
      <c r="Q24" s="73">
        <f t="shared" si="3"/>
        <v>122</v>
      </c>
      <c r="R24" s="74">
        <f t="shared" si="3"/>
        <v>-10</v>
      </c>
      <c r="S24" s="75">
        <f t="shared" si="4"/>
        <v>-7.575757575757576E-2</v>
      </c>
      <c r="T24" s="79">
        <v>13</v>
      </c>
      <c r="U24" s="80">
        <v>2</v>
      </c>
      <c r="V24" s="79">
        <v>109</v>
      </c>
      <c r="W24" s="80">
        <v>-12</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1056</v>
      </c>
      <c r="F25" s="39">
        <f>SUM(F26:F52)</f>
        <v>-150</v>
      </c>
      <c r="G25" s="40">
        <f>IF(E25-F25&gt;0,F25/(E25-F25),"-----")</f>
        <v>-0.12437810945273632</v>
      </c>
      <c r="H25" s="46">
        <f t="shared" ref="H25:O25" si="11">SUM(H26:H52)</f>
        <v>21</v>
      </c>
      <c r="I25" s="47">
        <f t="shared" si="11"/>
        <v>-11</v>
      </c>
      <c r="J25" s="46">
        <f t="shared" si="11"/>
        <v>120</v>
      </c>
      <c r="K25" s="47">
        <f t="shared" si="11"/>
        <v>7</v>
      </c>
      <c r="L25" s="46">
        <f t="shared" si="11"/>
        <v>915</v>
      </c>
      <c r="M25" s="48">
        <f t="shared" si="11"/>
        <v>-146</v>
      </c>
      <c r="N25" s="48">
        <f t="shared" si="11"/>
        <v>21</v>
      </c>
      <c r="O25" s="39">
        <f t="shared" si="11"/>
        <v>-11</v>
      </c>
      <c r="P25" s="40">
        <f>IF(N25-O25&gt;0,O25/(N25-O25),"-----")</f>
        <v>-0.34375</v>
      </c>
      <c r="Q25" s="48">
        <f>SUM(T25,V25)</f>
        <v>1063</v>
      </c>
      <c r="R25" s="81">
        <f>SUM(R26:R52)</f>
        <v>-147</v>
      </c>
      <c r="S25" s="40">
        <f>IF(Q25-R25&gt;0,R25/(Q25-R25),"-----")</f>
        <v>-0.12148760330578512</v>
      </c>
      <c r="T25" s="46">
        <f>SUM(T26:T52)</f>
        <v>120</v>
      </c>
      <c r="U25" s="47">
        <f>SUM(U26:U52)</f>
        <v>6</v>
      </c>
      <c r="V25" s="46">
        <f>SUM(V26:V52)</f>
        <v>943</v>
      </c>
      <c r="W25" s="47">
        <f>SUM(W26:W52)</f>
        <v>-153</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71</v>
      </c>
      <c r="F26" s="55">
        <f t="shared" si="12"/>
        <v>-4</v>
      </c>
      <c r="G26" s="56">
        <f t="shared" si="0"/>
        <v>-5.3333333333333337E-2</v>
      </c>
      <c r="H26" s="57">
        <v>3</v>
      </c>
      <c r="I26" s="58">
        <v>-5</v>
      </c>
      <c r="J26" s="57">
        <v>12</v>
      </c>
      <c r="K26" s="58">
        <v>-2</v>
      </c>
      <c r="L26" s="57">
        <v>56</v>
      </c>
      <c r="M26" s="58">
        <v>3</v>
      </c>
      <c r="N26" s="59">
        <v>3</v>
      </c>
      <c r="O26" s="55">
        <v>-5</v>
      </c>
      <c r="P26" s="56">
        <f t="shared" si="2"/>
        <v>-0.625</v>
      </c>
      <c r="Q26" s="54">
        <f t="shared" si="3"/>
        <v>71</v>
      </c>
      <c r="R26" s="55">
        <f t="shared" si="3"/>
        <v>0</v>
      </c>
      <c r="S26" s="56">
        <f t="shared" si="4"/>
        <v>0</v>
      </c>
      <c r="T26" s="60">
        <v>12</v>
      </c>
      <c r="U26" s="61">
        <v>-3</v>
      </c>
      <c r="V26" s="60">
        <v>59</v>
      </c>
      <c r="W26" s="61">
        <v>3</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175</v>
      </c>
      <c r="F27" s="64">
        <f t="shared" si="12"/>
        <v>-64</v>
      </c>
      <c r="G27" s="84">
        <f t="shared" si="0"/>
        <v>-0.26778242677824265</v>
      </c>
      <c r="H27" s="85">
        <v>3</v>
      </c>
      <c r="I27" s="86">
        <v>1</v>
      </c>
      <c r="J27" s="85">
        <v>15</v>
      </c>
      <c r="K27" s="86">
        <v>5</v>
      </c>
      <c r="L27" s="85">
        <v>157</v>
      </c>
      <c r="M27" s="86">
        <v>-70</v>
      </c>
      <c r="N27" s="87">
        <v>3</v>
      </c>
      <c r="O27" s="88">
        <v>1</v>
      </c>
      <c r="P27" s="84">
        <f t="shared" si="2"/>
        <v>0.5</v>
      </c>
      <c r="Q27" s="63">
        <f t="shared" si="3"/>
        <v>177</v>
      </c>
      <c r="R27" s="64">
        <f t="shared" si="3"/>
        <v>-67</v>
      </c>
      <c r="S27" s="84">
        <f t="shared" si="4"/>
        <v>-0.27459016393442626</v>
      </c>
      <c r="T27" s="89">
        <v>15</v>
      </c>
      <c r="U27" s="90">
        <v>5</v>
      </c>
      <c r="V27" s="89">
        <v>162</v>
      </c>
      <c r="W27" s="90">
        <v>-72</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33</v>
      </c>
      <c r="F28" s="64">
        <f t="shared" si="12"/>
        <v>-3</v>
      </c>
      <c r="G28" s="84">
        <f t="shared" si="0"/>
        <v>-8.3333333333333329E-2</v>
      </c>
      <c r="H28" s="85">
        <v>1</v>
      </c>
      <c r="I28" s="86">
        <v>0</v>
      </c>
      <c r="J28" s="85">
        <v>2</v>
      </c>
      <c r="K28" s="86">
        <v>1</v>
      </c>
      <c r="L28" s="85">
        <v>30</v>
      </c>
      <c r="M28" s="86">
        <v>-4</v>
      </c>
      <c r="N28" s="87">
        <v>1</v>
      </c>
      <c r="O28" s="88">
        <v>0</v>
      </c>
      <c r="P28" s="84">
        <f t="shared" si="2"/>
        <v>0</v>
      </c>
      <c r="Q28" s="63">
        <f t="shared" si="3"/>
        <v>32</v>
      </c>
      <c r="R28" s="64">
        <f t="shared" si="3"/>
        <v>-3</v>
      </c>
      <c r="S28" s="84">
        <f t="shared" si="4"/>
        <v>-8.5714285714285715E-2</v>
      </c>
      <c r="T28" s="89">
        <v>2</v>
      </c>
      <c r="U28" s="90">
        <v>1</v>
      </c>
      <c r="V28" s="89">
        <v>30</v>
      </c>
      <c r="W28" s="90">
        <v>-4</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95</v>
      </c>
      <c r="F29" s="64">
        <f t="shared" si="12"/>
        <v>4</v>
      </c>
      <c r="G29" s="84">
        <f t="shared" si="0"/>
        <v>4.3956043956043959E-2</v>
      </c>
      <c r="H29" s="85">
        <v>1</v>
      </c>
      <c r="I29" s="86">
        <v>0</v>
      </c>
      <c r="J29" s="85">
        <v>14</v>
      </c>
      <c r="K29" s="86">
        <v>9</v>
      </c>
      <c r="L29" s="85">
        <v>80</v>
      </c>
      <c r="M29" s="86">
        <v>-5</v>
      </c>
      <c r="N29" s="87">
        <v>1</v>
      </c>
      <c r="O29" s="88">
        <v>0</v>
      </c>
      <c r="P29" s="84">
        <f t="shared" si="2"/>
        <v>0</v>
      </c>
      <c r="Q29" s="63">
        <f t="shared" si="3"/>
        <v>96</v>
      </c>
      <c r="R29" s="64">
        <f t="shared" si="3"/>
        <v>3</v>
      </c>
      <c r="S29" s="84">
        <f t="shared" si="4"/>
        <v>3.2258064516129031E-2</v>
      </c>
      <c r="T29" s="89">
        <v>14</v>
      </c>
      <c r="U29" s="90">
        <v>9</v>
      </c>
      <c r="V29" s="89">
        <v>82</v>
      </c>
      <c r="W29" s="90">
        <v>-6</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31</v>
      </c>
      <c r="F30" s="64">
        <f t="shared" si="12"/>
        <v>-10</v>
      </c>
      <c r="G30" s="84">
        <f t="shared" si="0"/>
        <v>-0.24390243902439024</v>
      </c>
      <c r="H30" s="85">
        <v>2</v>
      </c>
      <c r="I30" s="86">
        <v>2</v>
      </c>
      <c r="J30" s="85">
        <v>7</v>
      </c>
      <c r="K30" s="86">
        <v>-1</v>
      </c>
      <c r="L30" s="85">
        <v>22</v>
      </c>
      <c r="M30" s="86">
        <v>-11</v>
      </c>
      <c r="N30" s="87">
        <v>2</v>
      </c>
      <c r="O30" s="88">
        <v>2</v>
      </c>
      <c r="P30" s="84" t="str">
        <f t="shared" si="2"/>
        <v>-----</v>
      </c>
      <c r="Q30" s="63">
        <f t="shared" si="3"/>
        <v>29</v>
      </c>
      <c r="R30" s="64">
        <f t="shared" si="3"/>
        <v>-13</v>
      </c>
      <c r="S30" s="84">
        <f t="shared" si="4"/>
        <v>-0.30952380952380953</v>
      </c>
      <c r="T30" s="89">
        <v>7</v>
      </c>
      <c r="U30" s="90">
        <v>-1</v>
      </c>
      <c r="V30" s="89">
        <v>22</v>
      </c>
      <c r="W30" s="90">
        <v>-12</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29</v>
      </c>
      <c r="F31" s="64">
        <f t="shared" si="12"/>
        <v>-1</v>
      </c>
      <c r="G31" s="84">
        <f t="shared" si="0"/>
        <v>-3.3333333333333333E-2</v>
      </c>
      <c r="H31" s="85">
        <v>0</v>
      </c>
      <c r="I31" s="86">
        <v>0</v>
      </c>
      <c r="J31" s="85">
        <v>4</v>
      </c>
      <c r="K31" s="86">
        <v>1</v>
      </c>
      <c r="L31" s="85">
        <v>25</v>
      </c>
      <c r="M31" s="86">
        <v>-2</v>
      </c>
      <c r="N31" s="87">
        <v>0</v>
      </c>
      <c r="O31" s="88">
        <v>0</v>
      </c>
      <c r="P31" s="84" t="str">
        <f t="shared" si="2"/>
        <v>-----</v>
      </c>
      <c r="Q31" s="63">
        <f t="shared" si="3"/>
        <v>29</v>
      </c>
      <c r="R31" s="64">
        <f t="shared" si="3"/>
        <v>-1</v>
      </c>
      <c r="S31" s="84">
        <f t="shared" si="4"/>
        <v>-3.3333333333333333E-2</v>
      </c>
      <c r="T31" s="89">
        <v>4</v>
      </c>
      <c r="U31" s="90">
        <v>1</v>
      </c>
      <c r="V31" s="89">
        <v>25</v>
      </c>
      <c r="W31" s="90">
        <v>-2</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36</v>
      </c>
      <c r="F32" s="64">
        <f t="shared" si="12"/>
        <v>-8</v>
      </c>
      <c r="G32" s="84">
        <f t="shared" si="0"/>
        <v>-0.18181818181818182</v>
      </c>
      <c r="H32" s="85">
        <v>1</v>
      </c>
      <c r="I32" s="86">
        <v>0</v>
      </c>
      <c r="J32" s="85">
        <v>3</v>
      </c>
      <c r="K32" s="86">
        <v>-2</v>
      </c>
      <c r="L32" s="85">
        <v>32</v>
      </c>
      <c r="M32" s="86">
        <v>-6</v>
      </c>
      <c r="N32" s="87">
        <v>1</v>
      </c>
      <c r="O32" s="88">
        <v>0</v>
      </c>
      <c r="P32" s="84">
        <f t="shared" si="2"/>
        <v>0</v>
      </c>
      <c r="Q32" s="63">
        <f t="shared" si="3"/>
        <v>35</v>
      </c>
      <c r="R32" s="64">
        <f t="shared" si="3"/>
        <v>-8</v>
      </c>
      <c r="S32" s="84">
        <f t="shared" si="4"/>
        <v>-0.18604651162790697</v>
      </c>
      <c r="T32" s="89">
        <v>3</v>
      </c>
      <c r="U32" s="90">
        <v>-2</v>
      </c>
      <c r="V32" s="89">
        <v>32</v>
      </c>
      <c r="W32" s="90">
        <v>-6</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23</v>
      </c>
      <c r="F33" s="64">
        <f t="shared" si="12"/>
        <v>3</v>
      </c>
      <c r="G33" s="84">
        <f t="shared" si="0"/>
        <v>0.15</v>
      </c>
      <c r="H33" s="85">
        <v>0</v>
      </c>
      <c r="I33" s="86">
        <v>-1</v>
      </c>
      <c r="J33" s="85">
        <v>0</v>
      </c>
      <c r="K33" s="86">
        <v>-2</v>
      </c>
      <c r="L33" s="85">
        <v>23</v>
      </c>
      <c r="M33" s="86">
        <v>6</v>
      </c>
      <c r="N33" s="87">
        <v>0</v>
      </c>
      <c r="O33" s="88">
        <v>-1</v>
      </c>
      <c r="P33" s="84">
        <f t="shared" si="2"/>
        <v>-1</v>
      </c>
      <c r="Q33" s="63">
        <f t="shared" si="3"/>
        <v>23</v>
      </c>
      <c r="R33" s="64">
        <f t="shared" si="3"/>
        <v>4</v>
      </c>
      <c r="S33" s="84">
        <f t="shared" si="4"/>
        <v>0.21052631578947367</v>
      </c>
      <c r="T33" s="89">
        <v>0</v>
      </c>
      <c r="U33" s="90">
        <v>-2</v>
      </c>
      <c r="V33" s="89">
        <v>23</v>
      </c>
      <c r="W33" s="90">
        <v>6</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21</v>
      </c>
      <c r="F34" s="64">
        <f t="shared" si="12"/>
        <v>5</v>
      </c>
      <c r="G34" s="84">
        <f t="shared" si="0"/>
        <v>0.3125</v>
      </c>
      <c r="H34" s="85">
        <v>0</v>
      </c>
      <c r="I34" s="86">
        <v>0</v>
      </c>
      <c r="J34" s="85">
        <v>1</v>
      </c>
      <c r="K34" s="86">
        <v>-3</v>
      </c>
      <c r="L34" s="85">
        <v>20</v>
      </c>
      <c r="M34" s="86">
        <v>8</v>
      </c>
      <c r="N34" s="87">
        <v>0</v>
      </c>
      <c r="O34" s="88">
        <v>0</v>
      </c>
      <c r="P34" s="84" t="str">
        <f t="shared" si="2"/>
        <v>-----</v>
      </c>
      <c r="Q34" s="63">
        <f t="shared" si="3"/>
        <v>24</v>
      </c>
      <c r="R34" s="64">
        <f t="shared" si="3"/>
        <v>8</v>
      </c>
      <c r="S34" s="84">
        <f t="shared" si="4"/>
        <v>0.5</v>
      </c>
      <c r="T34" s="89">
        <v>1</v>
      </c>
      <c r="U34" s="90">
        <v>-3</v>
      </c>
      <c r="V34" s="89">
        <v>23</v>
      </c>
      <c r="W34" s="90">
        <v>11</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34</v>
      </c>
      <c r="F35" s="64">
        <f t="shared" si="12"/>
        <v>-9</v>
      </c>
      <c r="G35" s="84">
        <f t="shared" si="0"/>
        <v>-0.20930232558139536</v>
      </c>
      <c r="H35" s="85">
        <v>0</v>
      </c>
      <c r="I35" s="86">
        <v>0</v>
      </c>
      <c r="J35" s="85">
        <v>5</v>
      </c>
      <c r="K35" s="86">
        <v>-2</v>
      </c>
      <c r="L35" s="85">
        <v>29</v>
      </c>
      <c r="M35" s="86">
        <v>-7</v>
      </c>
      <c r="N35" s="87">
        <v>0</v>
      </c>
      <c r="O35" s="88">
        <v>0</v>
      </c>
      <c r="P35" s="84" t="str">
        <f t="shared" si="2"/>
        <v>-----</v>
      </c>
      <c r="Q35" s="63">
        <f t="shared" si="3"/>
        <v>36</v>
      </c>
      <c r="R35" s="64">
        <f t="shared" si="3"/>
        <v>-8</v>
      </c>
      <c r="S35" s="84">
        <f t="shared" si="4"/>
        <v>-0.18181818181818182</v>
      </c>
      <c r="T35" s="89">
        <v>5</v>
      </c>
      <c r="U35" s="90">
        <v>-2</v>
      </c>
      <c r="V35" s="89">
        <v>31</v>
      </c>
      <c r="W35" s="90">
        <v>-6</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8</v>
      </c>
      <c r="F36" s="64">
        <f t="shared" si="12"/>
        <v>6</v>
      </c>
      <c r="G36" s="84">
        <f t="shared" si="0"/>
        <v>3</v>
      </c>
      <c r="H36" s="85">
        <v>0</v>
      </c>
      <c r="I36" s="86">
        <v>0</v>
      </c>
      <c r="J36" s="85">
        <v>2</v>
      </c>
      <c r="K36" s="86">
        <v>2</v>
      </c>
      <c r="L36" s="85">
        <v>6</v>
      </c>
      <c r="M36" s="86">
        <v>4</v>
      </c>
      <c r="N36" s="87">
        <v>0</v>
      </c>
      <c r="O36" s="88">
        <v>0</v>
      </c>
      <c r="P36" s="84" t="str">
        <f t="shared" si="2"/>
        <v>-----</v>
      </c>
      <c r="Q36" s="63">
        <f t="shared" si="3"/>
        <v>8</v>
      </c>
      <c r="R36" s="64">
        <f t="shared" si="3"/>
        <v>6</v>
      </c>
      <c r="S36" s="84">
        <f t="shared" si="4"/>
        <v>3</v>
      </c>
      <c r="T36" s="89">
        <v>2</v>
      </c>
      <c r="U36" s="90">
        <v>2</v>
      </c>
      <c r="V36" s="89">
        <v>6</v>
      </c>
      <c r="W36" s="90">
        <v>4</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26</v>
      </c>
      <c r="F37" s="64">
        <f t="shared" si="12"/>
        <v>1</v>
      </c>
      <c r="G37" s="84">
        <f t="shared" si="0"/>
        <v>0.04</v>
      </c>
      <c r="H37" s="85">
        <v>2</v>
      </c>
      <c r="I37" s="86">
        <v>2</v>
      </c>
      <c r="J37" s="85">
        <v>1</v>
      </c>
      <c r="K37" s="86">
        <v>-1</v>
      </c>
      <c r="L37" s="85">
        <v>23</v>
      </c>
      <c r="M37" s="86">
        <v>0</v>
      </c>
      <c r="N37" s="87">
        <v>2</v>
      </c>
      <c r="O37" s="88">
        <v>2</v>
      </c>
      <c r="P37" s="84" t="str">
        <f t="shared" si="2"/>
        <v>-----</v>
      </c>
      <c r="Q37" s="63">
        <f t="shared" si="3"/>
        <v>26</v>
      </c>
      <c r="R37" s="64">
        <f t="shared" si="3"/>
        <v>-1</v>
      </c>
      <c r="S37" s="84">
        <f t="shared" si="4"/>
        <v>-3.7037037037037035E-2</v>
      </c>
      <c r="T37" s="89">
        <v>1</v>
      </c>
      <c r="U37" s="90">
        <v>-1</v>
      </c>
      <c r="V37" s="89">
        <v>25</v>
      </c>
      <c r="W37" s="90">
        <v>0</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22</v>
      </c>
      <c r="F38" s="64">
        <f t="shared" si="12"/>
        <v>-9</v>
      </c>
      <c r="G38" s="84">
        <f t="shared" si="0"/>
        <v>-0.29032258064516131</v>
      </c>
      <c r="H38" s="85">
        <v>1</v>
      </c>
      <c r="I38" s="86">
        <v>-2</v>
      </c>
      <c r="J38" s="85">
        <v>6</v>
      </c>
      <c r="K38" s="86">
        <v>3</v>
      </c>
      <c r="L38" s="85">
        <v>15</v>
      </c>
      <c r="M38" s="86">
        <v>-10</v>
      </c>
      <c r="N38" s="87">
        <v>1</v>
      </c>
      <c r="O38" s="88">
        <v>-2</v>
      </c>
      <c r="P38" s="84">
        <f t="shared" si="2"/>
        <v>-0.66666666666666663</v>
      </c>
      <c r="Q38" s="63">
        <f t="shared" si="3"/>
        <v>20</v>
      </c>
      <c r="R38" s="64">
        <f t="shared" si="3"/>
        <v>-8</v>
      </c>
      <c r="S38" s="84">
        <f t="shared" si="4"/>
        <v>-0.2857142857142857</v>
      </c>
      <c r="T38" s="89">
        <v>5</v>
      </c>
      <c r="U38" s="90">
        <v>2</v>
      </c>
      <c r="V38" s="89">
        <v>15</v>
      </c>
      <c r="W38" s="90">
        <v>-10</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63</v>
      </c>
      <c r="F39" s="64">
        <f t="shared" si="12"/>
        <v>-19</v>
      </c>
      <c r="G39" s="84">
        <f t="shared" si="0"/>
        <v>-0.23170731707317074</v>
      </c>
      <c r="H39" s="85">
        <v>1</v>
      </c>
      <c r="I39" s="86">
        <v>0</v>
      </c>
      <c r="J39" s="85">
        <v>6</v>
      </c>
      <c r="K39" s="86">
        <v>-5</v>
      </c>
      <c r="L39" s="85">
        <v>56</v>
      </c>
      <c r="M39" s="86">
        <v>-14</v>
      </c>
      <c r="N39" s="87">
        <v>1</v>
      </c>
      <c r="O39" s="88">
        <v>0</v>
      </c>
      <c r="P39" s="84">
        <f t="shared" si="2"/>
        <v>0</v>
      </c>
      <c r="Q39" s="63">
        <f t="shared" si="3"/>
        <v>62</v>
      </c>
      <c r="R39" s="64">
        <f t="shared" si="3"/>
        <v>-25</v>
      </c>
      <c r="S39" s="84">
        <f t="shared" si="4"/>
        <v>-0.28735632183908044</v>
      </c>
      <c r="T39" s="89">
        <v>6</v>
      </c>
      <c r="U39" s="90">
        <v>-5</v>
      </c>
      <c r="V39" s="89">
        <v>56</v>
      </c>
      <c r="W39" s="90">
        <v>-20</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64</v>
      </c>
      <c r="F40" s="64">
        <f t="shared" si="12"/>
        <v>-11</v>
      </c>
      <c r="G40" s="84">
        <f t="shared" si="0"/>
        <v>-0.14666666666666667</v>
      </c>
      <c r="H40" s="85">
        <v>1</v>
      </c>
      <c r="I40" s="86">
        <v>0</v>
      </c>
      <c r="J40" s="85">
        <v>5</v>
      </c>
      <c r="K40" s="86">
        <v>0</v>
      </c>
      <c r="L40" s="85">
        <v>58</v>
      </c>
      <c r="M40" s="86">
        <v>-11</v>
      </c>
      <c r="N40" s="87">
        <v>1</v>
      </c>
      <c r="O40" s="88">
        <v>0</v>
      </c>
      <c r="P40" s="84">
        <f t="shared" si="2"/>
        <v>0</v>
      </c>
      <c r="Q40" s="63">
        <f t="shared" si="3"/>
        <v>65</v>
      </c>
      <c r="R40" s="64">
        <f t="shared" si="3"/>
        <v>-13</v>
      </c>
      <c r="S40" s="84">
        <f t="shared" si="4"/>
        <v>-0.16666666666666666</v>
      </c>
      <c r="T40" s="89">
        <v>5</v>
      </c>
      <c r="U40" s="90">
        <v>0</v>
      </c>
      <c r="V40" s="89">
        <v>60</v>
      </c>
      <c r="W40" s="90">
        <v>-13</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63</v>
      </c>
      <c r="F41" s="64">
        <f t="shared" si="12"/>
        <v>16</v>
      </c>
      <c r="G41" s="84">
        <f t="shared" si="0"/>
        <v>0.34042553191489361</v>
      </c>
      <c r="H41" s="85">
        <v>0</v>
      </c>
      <c r="I41" s="86">
        <v>-1</v>
      </c>
      <c r="J41" s="85">
        <v>4</v>
      </c>
      <c r="K41" s="86">
        <v>3</v>
      </c>
      <c r="L41" s="85">
        <v>59</v>
      </c>
      <c r="M41" s="86">
        <v>14</v>
      </c>
      <c r="N41" s="87">
        <v>0</v>
      </c>
      <c r="O41" s="88">
        <v>-1</v>
      </c>
      <c r="P41" s="84">
        <f t="shared" si="2"/>
        <v>-1</v>
      </c>
      <c r="Q41" s="63">
        <f t="shared" si="3"/>
        <v>64</v>
      </c>
      <c r="R41" s="64">
        <f t="shared" si="3"/>
        <v>18</v>
      </c>
      <c r="S41" s="84">
        <f t="shared" si="4"/>
        <v>0.39130434782608697</v>
      </c>
      <c r="T41" s="89">
        <v>4</v>
      </c>
      <c r="U41" s="90">
        <v>3</v>
      </c>
      <c r="V41" s="89">
        <v>60</v>
      </c>
      <c r="W41" s="90">
        <v>15</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47</v>
      </c>
      <c r="F42" s="64">
        <f t="shared" si="12"/>
        <v>-18</v>
      </c>
      <c r="G42" s="84">
        <f t="shared" si="0"/>
        <v>-0.27692307692307694</v>
      </c>
      <c r="H42" s="85">
        <v>2</v>
      </c>
      <c r="I42" s="86">
        <v>-1</v>
      </c>
      <c r="J42" s="85">
        <v>2</v>
      </c>
      <c r="K42" s="86">
        <v>-5</v>
      </c>
      <c r="L42" s="85">
        <v>43</v>
      </c>
      <c r="M42" s="86">
        <v>-12</v>
      </c>
      <c r="N42" s="87">
        <v>2</v>
      </c>
      <c r="O42" s="88">
        <v>-1</v>
      </c>
      <c r="P42" s="84">
        <f t="shared" si="2"/>
        <v>-0.33333333333333331</v>
      </c>
      <c r="Q42" s="63">
        <f t="shared" si="3"/>
        <v>48</v>
      </c>
      <c r="R42" s="64">
        <f t="shared" si="3"/>
        <v>-17</v>
      </c>
      <c r="S42" s="84">
        <f t="shared" si="4"/>
        <v>-0.26153846153846155</v>
      </c>
      <c r="T42" s="89">
        <v>2</v>
      </c>
      <c r="U42" s="90">
        <v>-5</v>
      </c>
      <c r="V42" s="89">
        <v>46</v>
      </c>
      <c r="W42" s="90">
        <v>-12</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33</v>
      </c>
      <c r="F43" s="64">
        <f t="shared" si="12"/>
        <v>-8</v>
      </c>
      <c r="G43" s="84">
        <f t="shared" si="0"/>
        <v>-0.1951219512195122</v>
      </c>
      <c r="H43" s="85">
        <v>1</v>
      </c>
      <c r="I43" s="86">
        <v>0</v>
      </c>
      <c r="J43" s="85">
        <v>4</v>
      </c>
      <c r="K43" s="86">
        <v>2</v>
      </c>
      <c r="L43" s="85">
        <v>28</v>
      </c>
      <c r="M43" s="86">
        <v>-10</v>
      </c>
      <c r="N43" s="87">
        <v>1</v>
      </c>
      <c r="O43" s="88">
        <v>0</v>
      </c>
      <c r="P43" s="84">
        <f t="shared" si="2"/>
        <v>0</v>
      </c>
      <c r="Q43" s="63">
        <f t="shared" si="3"/>
        <v>34</v>
      </c>
      <c r="R43" s="64">
        <f t="shared" si="3"/>
        <v>-6</v>
      </c>
      <c r="S43" s="84">
        <f t="shared" si="4"/>
        <v>-0.15</v>
      </c>
      <c r="T43" s="89">
        <v>5</v>
      </c>
      <c r="U43" s="90">
        <v>3</v>
      </c>
      <c r="V43" s="89">
        <v>29</v>
      </c>
      <c r="W43" s="90">
        <v>-9</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24</v>
      </c>
      <c r="F44" s="64">
        <f t="shared" si="12"/>
        <v>-3</v>
      </c>
      <c r="G44" s="84">
        <f t="shared" si="0"/>
        <v>-0.1111111111111111</v>
      </c>
      <c r="H44" s="85">
        <v>0</v>
      </c>
      <c r="I44" s="86">
        <v>-1</v>
      </c>
      <c r="J44" s="85">
        <v>2</v>
      </c>
      <c r="K44" s="86">
        <v>-2</v>
      </c>
      <c r="L44" s="85">
        <v>22</v>
      </c>
      <c r="M44" s="86">
        <v>0</v>
      </c>
      <c r="N44" s="87">
        <v>0</v>
      </c>
      <c r="O44" s="88">
        <v>-1</v>
      </c>
      <c r="P44" s="84">
        <f t="shared" si="2"/>
        <v>-1</v>
      </c>
      <c r="Q44" s="63">
        <f t="shared" si="3"/>
        <v>25</v>
      </c>
      <c r="R44" s="64">
        <f t="shared" si="3"/>
        <v>-1</v>
      </c>
      <c r="S44" s="84">
        <f t="shared" si="4"/>
        <v>-3.8461538461538464E-2</v>
      </c>
      <c r="T44" s="89">
        <v>2</v>
      </c>
      <c r="U44" s="90">
        <v>-2</v>
      </c>
      <c r="V44" s="89">
        <v>23</v>
      </c>
      <c r="W44" s="90">
        <v>1</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29</v>
      </c>
      <c r="F45" s="64">
        <f t="shared" si="12"/>
        <v>-1</v>
      </c>
      <c r="G45" s="93">
        <f t="shared" si="0"/>
        <v>-3.3333333333333333E-2</v>
      </c>
      <c r="H45" s="94">
        <v>0</v>
      </c>
      <c r="I45" s="95">
        <v>-1</v>
      </c>
      <c r="J45" s="94">
        <v>2</v>
      </c>
      <c r="K45" s="95">
        <v>0</v>
      </c>
      <c r="L45" s="94">
        <v>27</v>
      </c>
      <c r="M45" s="95">
        <v>0</v>
      </c>
      <c r="N45" s="96">
        <v>0</v>
      </c>
      <c r="O45" s="97">
        <v>-1</v>
      </c>
      <c r="P45" s="93">
        <f t="shared" si="2"/>
        <v>-1</v>
      </c>
      <c r="Q45" s="63">
        <f t="shared" si="3"/>
        <v>29</v>
      </c>
      <c r="R45" s="64">
        <f t="shared" si="3"/>
        <v>0</v>
      </c>
      <c r="S45" s="93">
        <f t="shared" si="4"/>
        <v>0</v>
      </c>
      <c r="T45" s="98">
        <v>2</v>
      </c>
      <c r="U45" s="99">
        <v>0</v>
      </c>
      <c r="V45" s="98">
        <v>27</v>
      </c>
      <c r="W45" s="99">
        <v>0</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9</v>
      </c>
      <c r="F46" s="97">
        <f t="shared" si="12"/>
        <v>-6</v>
      </c>
      <c r="G46" s="93">
        <f t="shared" si="0"/>
        <v>-0.4</v>
      </c>
      <c r="H46" s="94">
        <v>0</v>
      </c>
      <c r="I46" s="95">
        <v>-1</v>
      </c>
      <c r="J46" s="94">
        <v>0</v>
      </c>
      <c r="K46" s="95">
        <v>-1</v>
      </c>
      <c r="L46" s="94">
        <v>9</v>
      </c>
      <c r="M46" s="95">
        <v>-4</v>
      </c>
      <c r="N46" s="96">
        <v>0</v>
      </c>
      <c r="O46" s="97">
        <v>-1</v>
      </c>
      <c r="P46" s="93">
        <f t="shared" si="2"/>
        <v>-1</v>
      </c>
      <c r="Q46" s="100">
        <f t="shared" si="3"/>
        <v>9</v>
      </c>
      <c r="R46" s="97">
        <f t="shared" si="3"/>
        <v>-6</v>
      </c>
      <c r="S46" s="93">
        <f t="shared" si="4"/>
        <v>-0.4</v>
      </c>
      <c r="T46" s="98">
        <v>0</v>
      </c>
      <c r="U46" s="99">
        <v>-1</v>
      </c>
      <c r="V46" s="98">
        <v>9</v>
      </c>
      <c r="W46" s="99">
        <v>-5</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8</v>
      </c>
      <c r="F47" s="64">
        <f t="shared" si="13"/>
        <v>-5</v>
      </c>
      <c r="G47" s="65">
        <f t="shared" si="0"/>
        <v>-0.38461538461538464</v>
      </c>
      <c r="H47" s="66">
        <v>0</v>
      </c>
      <c r="I47" s="67">
        <v>-1</v>
      </c>
      <c r="J47" s="66">
        <v>1</v>
      </c>
      <c r="K47" s="67">
        <v>0</v>
      </c>
      <c r="L47" s="66">
        <v>7</v>
      </c>
      <c r="M47" s="67">
        <v>-4</v>
      </c>
      <c r="N47" s="68">
        <v>0</v>
      </c>
      <c r="O47" s="64">
        <v>-1</v>
      </c>
      <c r="P47" s="65">
        <f t="shared" si="2"/>
        <v>-1</v>
      </c>
      <c r="Q47" s="63">
        <f t="shared" ref="Q47:R51" si="14">SUM(T47,V47)</f>
        <v>8</v>
      </c>
      <c r="R47" s="64">
        <f t="shared" si="14"/>
        <v>-4</v>
      </c>
      <c r="S47" s="65">
        <f t="shared" si="4"/>
        <v>-0.33333333333333331</v>
      </c>
      <c r="T47" s="69">
        <v>1</v>
      </c>
      <c r="U47" s="70">
        <v>0</v>
      </c>
      <c r="V47" s="69">
        <v>7</v>
      </c>
      <c r="W47" s="70">
        <v>-4</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12</v>
      </c>
      <c r="F48" s="64">
        <f t="shared" si="13"/>
        <v>-2</v>
      </c>
      <c r="G48" s="65">
        <f t="shared" si="0"/>
        <v>-0.14285714285714285</v>
      </c>
      <c r="H48" s="66">
        <v>0</v>
      </c>
      <c r="I48" s="67">
        <v>-1</v>
      </c>
      <c r="J48" s="66">
        <v>4</v>
      </c>
      <c r="K48" s="67">
        <v>1</v>
      </c>
      <c r="L48" s="66">
        <v>8</v>
      </c>
      <c r="M48" s="67">
        <v>-2</v>
      </c>
      <c r="N48" s="68">
        <v>0</v>
      </c>
      <c r="O48" s="64">
        <v>-1</v>
      </c>
      <c r="P48" s="65">
        <f t="shared" si="2"/>
        <v>-1</v>
      </c>
      <c r="Q48" s="63">
        <f t="shared" si="14"/>
        <v>12</v>
      </c>
      <c r="R48" s="64">
        <f t="shared" si="14"/>
        <v>-1</v>
      </c>
      <c r="S48" s="65">
        <f t="shared" si="4"/>
        <v>-7.6923076923076927E-2</v>
      </c>
      <c r="T48" s="69">
        <v>4</v>
      </c>
      <c r="U48" s="70">
        <v>1</v>
      </c>
      <c r="V48" s="69">
        <v>8</v>
      </c>
      <c r="W48" s="70">
        <v>-2</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26</v>
      </c>
      <c r="F49" s="64">
        <f>SUM(I49,K49,M49)</f>
        <v>-2</v>
      </c>
      <c r="G49" s="65">
        <f>IF(E49-F49&gt;0,F49/(E49-F49),"-----")</f>
        <v>-7.1428571428571425E-2</v>
      </c>
      <c r="H49" s="66">
        <v>0</v>
      </c>
      <c r="I49" s="67">
        <v>-3</v>
      </c>
      <c r="J49" s="66">
        <v>7</v>
      </c>
      <c r="K49" s="67">
        <v>4</v>
      </c>
      <c r="L49" s="66">
        <v>19</v>
      </c>
      <c r="M49" s="67">
        <v>-3</v>
      </c>
      <c r="N49" s="68">
        <v>0</v>
      </c>
      <c r="O49" s="64">
        <v>-3</v>
      </c>
      <c r="P49" s="65">
        <f>IF(N49-O49&gt;0,O49/(N49-O49),"-----")</f>
        <v>-1</v>
      </c>
      <c r="Q49" s="63">
        <f>SUM(T49,V49)</f>
        <v>27</v>
      </c>
      <c r="R49" s="64">
        <f>SUM(U49,W49)</f>
        <v>1</v>
      </c>
      <c r="S49" s="65">
        <f>IF(Q49-R49&gt;0,R49/(Q49-R49),"-----")</f>
        <v>3.8461538461538464E-2</v>
      </c>
      <c r="T49" s="69">
        <v>7</v>
      </c>
      <c r="U49" s="70">
        <v>4</v>
      </c>
      <c r="V49" s="69">
        <v>20</v>
      </c>
      <c r="W49" s="70">
        <v>-3</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11</v>
      </c>
      <c r="F50" s="64">
        <f>SUM(I50,K50,M50)</f>
        <v>3</v>
      </c>
      <c r="G50" s="65">
        <f>IF(E50-F50&gt;0,F50/(E50-F50),"-----")</f>
        <v>0.375</v>
      </c>
      <c r="H50" s="66">
        <v>1</v>
      </c>
      <c r="I50" s="67">
        <v>1</v>
      </c>
      <c r="J50" s="66">
        <v>1</v>
      </c>
      <c r="K50" s="67">
        <v>1</v>
      </c>
      <c r="L50" s="66">
        <v>9</v>
      </c>
      <c r="M50" s="67">
        <v>1</v>
      </c>
      <c r="N50" s="68">
        <v>1</v>
      </c>
      <c r="O50" s="64">
        <v>1</v>
      </c>
      <c r="P50" s="65" t="str">
        <f>IF(N50-O50&gt;0,O50/(N50-O50),"-----")</f>
        <v>-----</v>
      </c>
      <c r="Q50" s="63">
        <f>SUM(T50,V50)</f>
        <v>10</v>
      </c>
      <c r="R50" s="64">
        <f>SUM(U50,W50)</f>
        <v>-1</v>
      </c>
      <c r="S50" s="65">
        <f>IF(Q50-R50&gt;0,R50/(Q50-R50),"-----")</f>
        <v>-9.0909090909090912E-2</v>
      </c>
      <c r="T50" s="69">
        <v>1</v>
      </c>
      <c r="U50" s="70">
        <v>1</v>
      </c>
      <c r="V50" s="69">
        <v>9</v>
      </c>
      <c r="W50" s="70">
        <v>-2</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26</v>
      </c>
      <c r="F51" s="64">
        <f t="shared" si="13"/>
        <v>-20</v>
      </c>
      <c r="G51" s="65">
        <f t="shared" si="0"/>
        <v>-0.43478260869565216</v>
      </c>
      <c r="H51" s="66">
        <v>1</v>
      </c>
      <c r="I51" s="67">
        <v>1</v>
      </c>
      <c r="J51" s="66">
        <v>5</v>
      </c>
      <c r="K51" s="67">
        <v>-3</v>
      </c>
      <c r="L51" s="66">
        <v>20</v>
      </c>
      <c r="M51" s="67">
        <v>-18</v>
      </c>
      <c r="N51" s="68">
        <v>1</v>
      </c>
      <c r="O51" s="64">
        <v>1</v>
      </c>
      <c r="P51" s="65" t="str">
        <f t="shared" si="2"/>
        <v>-----</v>
      </c>
      <c r="Q51" s="63">
        <f t="shared" si="14"/>
        <v>26</v>
      </c>
      <c r="R51" s="64">
        <f t="shared" si="14"/>
        <v>-20</v>
      </c>
      <c r="S51" s="65">
        <f t="shared" si="4"/>
        <v>-0.43478260869565216</v>
      </c>
      <c r="T51" s="69">
        <v>5</v>
      </c>
      <c r="U51" s="70">
        <v>-3</v>
      </c>
      <c r="V51" s="69">
        <v>21</v>
      </c>
      <c r="W51" s="70">
        <v>-17</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72" t="s">
        <v>73</v>
      </c>
      <c r="E52" s="73">
        <f>SUM(H52,J52,L52)</f>
        <v>37</v>
      </c>
      <c r="F52" s="74">
        <f>SUM(I52,K52,M52)</f>
        <v>15</v>
      </c>
      <c r="G52" s="75">
        <f>IF(E52-F52&gt;0,F52/(E52-F52),"-----")</f>
        <v>0.68181818181818177</v>
      </c>
      <c r="H52" s="76">
        <v>0</v>
      </c>
      <c r="I52" s="77">
        <v>0</v>
      </c>
      <c r="J52" s="76">
        <v>5</v>
      </c>
      <c r="K52" s="77">
        <v>4</v>
      </c>
      <c r="L52" s="76">
        <v>32</v>
      </c>
      <c r="M52" s="77">
        <v>11</v>
      </c>
      <c r="N52" s="78">
        <v>0</v>
      </c>
      <c r="O52" s="74">
        <v>0</v>
      </c>
      <c r="P52" s="75" t="str">
        <f>IF(N52-O52&gt;0,O52/(N52-O52),"-----")</f>
        <v>-----</v>
      </c>
      <c r="Q52" s="73">
        <f>SUM(T52,V52)</f>
        <v>38</v>
      </c>
      <c r="R52" s="74">
        <f>SUM(U52,W52)</f>
        <v>16</v>
      </c>
      <c r="S52" s="75">
        <f>IF(Q52-R52&gt;0,R52/(Q52-R52),"-----")</f>
        <v>0.72727272727272729</v>
      </c>
      <c r="T52" s="79">
        <v>5</v>
      </c>
      <c r="U52" s="80">
        <v>4</v>
      </c>
      <c r="V52" s="79">
        <v>33</v>
      </c>
      <c r="W52" s="80">
        <v>12</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175</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75</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320</v>
      </c>
      <c r="F55" s="110">
        <f>SUM(F56:F57,F65,F70,F73,F74,F77,F78,F79,F80,F88,F91)</f>
        <v>-12</v>
      </c>
      <c r="G55" s="111">
        <f>IF(E55-F55&gt;0,F55/(E55-F55),"-----")</f>
        <v>-3.614457831325301E-2</v>
      </c>
      <c r="H55" s="112">
        <f t="shared" ref="H55:O55" si="15">SUM(H56:H57,H65,H70,H73,H74,H77,H78,H79,H80,H88,H91)</f>
        <v>16</v>
      </c>
      <c r="I55" s="113">
        <f t="shared" si="15"/>
        <v>7</v>
      </c>
      <c r="J55" s="112">
        <f t="shared" si="15"/>
        <v>21</v>
      </c>
      <c r="K55" s="113">
        <f t="shared" si="15"/>
        <v>-13</v>
      </c>
      <c r="L55" s="112">
        <f t="shared" si="15"/>
        <v>283</v>
      </c>
      <c r="M55" s="113">
        <f t="shared" si="15"/>
        <v>-6</v>
      </c>
      <c r="N55" s="43">
        <f t="shared" si="15"/>
        <v>16</v>
      </c>
      <c r="O55" s="39">
        <f t="shared" si="15"/>
        <v>7</v>
      </c>
      <c r="P55" s="111">
        <f>IF(N55-O55&gt;0,O55/(N55-O55),"-----")</f>
        <v>0.77777777777777779</v>
      </c>
      <c r="Q55" s="48">
        <f>SUM(Q56:Q57,Q65,Q70,Q73,Q74,Q77,Q78,Q79,Q80,Q88,Q91)</f>
        <v>319</v>
      </c>
      <c r="R55" s="114">
        <f>SUM(R56:R57,R65,R70,R73,R74,R77,R78,R79,R80,R88,R91)</f>
        <v>-16</v>
      </c>
      <c r="S55" s="111">
        <f>IF(Q55-R55&gt;0,R55/(Q55-R55),"-----")</f>
        <v>-4.7761194029850747E-2</v>
      </c>
      <c r="T55" s="112">
        <f>SUM(T56:T57,T65,T70,T73,T74,T77,T78,T79,T80,T88,T91)</f>
        <v>23</v>
      </c>
      <c r="U55" s="113">
        <f>SUM(U56:U57,U65,U70,U73,U74,U77,U78,U79,U80,U88,U91)</f>
        <v>-12</v>
      </c>
      <c r="V55" s="112">
        <f>SUM(V56:V57,V65,V70,V73,V74,V77,V78,V79,V80,V88,V91)</f>
        <v>296</v>
      </c>
      <c r="W55" s="113">
        <f>SUM(W56:W57,W65,W70,W73,W74,W77,W78,W79,W80,W88,W91)</f>
        <v>-4</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5"/>
      <c r="E56" s="63">
        <f>SUM(H56,J56,L56)</f>
        <v>0</v>
      </c>
      <c r="F56" s="64">
        <f>SUM(I56,K56,M56)</f>
        <v>0</v>
      </c>
      <c r="G56" s="111" t="str">
        <f t="shared" si="0"/>
        <v>-----</v>
      </c>
      <c r="H56" s="41">
        <v>0</v>
      </c>
      <c r="I56" s="42">
        <v>0</v>
      </c>
      <c r="J56" s="41">
        <v>0</v>
      </c>
      <c r="K56" s="42">
        <v>0</v>
      </c>
      <c r="L56" s="41">
        <v>0</v>
      </c>
      <c r="M56" s="42">
        <v>0</v>
      </c>
      <c r="N56" s="43">
        <v>0</v>
      </c>
      <c r="O56" s="39">
        <v>0</v>
      </c>
      <c r="P56" s="111" t="str">
        <f t="shared" si="2"/>
        <v>-----</v>
      </c>
      <c r="Q56" s="38">
        <f>SUM(T56,V56)</f>
        <v>0</v>
      </c>
      <c r="R56" s="39">
        <f>SUM(U56,W56)</f>
        <v>0</v>
      </c>
      <c r="S56" s="111" t="str">
        <f t="shared" si="4"/>
        <v>-----</v>
      </c>
      <c r="T56" s="112">
        <v>0</v>
      </c>
      <c r="U56" s="113">
        <v>0</v>
      </c>
      <c r="V56" s="112">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6"/>
      <c r="D57" s="117" t="s">
        <v>20</v>
      </c>
      <c r="E57" s="38">
        <f>SUM(E58:E64)</f>
        <v>148</v>
      </c>
      <c r="F57" s="110">
        <f>SUM(F58:F64)</f>
        <v>-11</v>
      </c>
      <c r="G57" s="111">
        <f t="shared" si="0"/>
        <v>-6.9182389937106917E-2</v>
      </c>
      <c r="H57" s="41">
        <f t="shared" ref="H57:O57" si="16">SUM(H58:H64)</f>
        <v>4</v>
      </c>
      <c r="I57" s="42">
        <f t="shared" si="16"/>
        <v>3</v>
      </c>
      <c r="J57" s="41">
        <f t="shared" si="16"/>
        <v>5</v>
      </c>
      <c r="K57" s="42">
        <f t="shared" si="16"/>
        <v>-10</v>
      </c>
      <c r="L57" s="41">
        <f t="shared" si="16"/>
        <v>139</v>
      </c>
      <c r="M57" s="42">
        <f t="shared" si="16"/>
        <v>-4</v>
      </c>
      <c r="N57" s="43">
        <f t="shared" si="16"/>
        <v>4</v>
      </c>
      <c r="O57" s="39">
        <f t="shared" si="16"/>
        <v>3</v>
      </c>
      <c r="P57" s="111">
        <f t="shared" si="2"/>
        <v>3</v>
      </c>
      <c r="Q57" s="36">
        <f>SUM(Q58:Q64)</f>
        <v>154</v>
      </c>
      <c r="R57" s="118">
        <f>SUM(R58:R64)</f>
        <v>-9</v>
      </c>
      <c r="S57" s="111">
        <f t="shared" si="4"/>
        <v>-5.5214723926380369E-2</v>
      </c>
      <c r="T57" s="41">
        <f>SUM(T58:T64)</f>
        <v>7</v>
      </c>
      <c r="U57" s="42">
        <f>SUM(U58:U64)</f>
        <v>-9</v>
      </c>
      <c r="V57" s="41">
        <f>SUM(V58:V64)</f>
        <v>147</v>
      </c>
      <c r="W57" s="42">
        <f>SUM(W58:W64)</f>
        <v>0</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9" t="s">
        <v>77</v>
      </c>
      <c r="E58" s="54">
        <f t="shared" ref="E58:F64" si="17">SUM(H58,J58,L58)</f>
        <v>22</v>
      </c>
      <c r="F58" s="55">
        <f t="shared" si="17"/>
        <v>5</v>
      </c>
      <c r="G58" s="84">
        <f t="shared" si="0"/>
        <v>0.29411764705882354</v>
      </c>
      <c r="H58" s="85">
        <v>1</v>
      </c>
      <c r="I58" s="86">
        <v>1</v>
      </c>
      <c r="J58" s="85">
        <v>0</v>
      </c>
      <c r="K58" s="86">
        <v>-3</v>
      </c>
      <c r="L58" s="85">
        <v>21</v>
      </c>
      <c r="M58" s="86">
        <v>7</v>
      </c>
      <c r="N58" s="87">
        <v>1</v>
      </c>
      <c r="O58" s="88">
        <v>1</v>
      </c>
      <c r="P58" s="84" t="str">
        <f t="shared" si="2"/>
        <v>-----</v>
      </c>
      <c r="Q58" s="54">
        <f t="shared" ref="Q58:R64" si="18">SUM(T58,V58)</f>
        <v>25</v>
      </c>
      <c r="R58" s="55">
        <f t="shared" si="18"/>
        <v>7</v>
      </c>
      <c r="S58" s="84">
        <f t="shared" si="4"/>
        <v>0.3888888888888889</v>
      </c>
      <c r="T58" s="89">
        <v>1</v>
      </c>
      <c r="U58" s="90">
        <v>-2</v>
      </c>
      <c r="V58" s="89">
        <v>24</v>
      </c>
      <c r="W58" s="90">
        <v>9</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158</v>
      </c>
      <c r="D59" s="120" t="s">
        <v>79</v>
      </c>
      <c r="E59" s="63">
        <f t="shared" si="17"/>
        <v>13</v>
      </c>
      <c r="F59" s="64">
        <f t="shared" si="17"/>
        <v>-7</v>
      </c>
      <c r="G59" s="65">
        <f t="shared" si="0"/>
        <v>-0.35</v>
      </c>
      <c r="H59" s="66">
        <v>1</v>
      </c>
      <c r="I59" s="67">
        <v>1</v>
      </c>
      <c r="J59" s="66">
        <v>0</v>
      </c>
      <c r="K59" s="67">
        <v>-1</v>
      </c>
      <c r="L59" s="66">
        <v>12</v>
      </c>
      <c r="M59" s="67">
        <v>-7</v>
      </c>
      <c r="N59" s="68">
        <v>1</v>
      </c>
      <c r="O59" s="64">
        <v>1</v>
      </c>
      <c r="P59" s="65" t="str">
        <f t="shared" si="2"/>
        <v>-----</v>
      </c>
      <c r="Q59" s="63">
        <f t="shared" si="18"/>
        <v>13</v>
      </c>
      <c r="R59" s="64">
        <f t="shared" si="18"/>
        <v>-9</v>
      </c>
      <c r="S59" s="65">
        <f t="shared" si="4"/>
        <v>-0.40909090909090912</v>
      </c>
      <c r="T59" s="69">
        <v>0</v>
      </c>
      <c r="U59" s="70">
        <v>-2</v>
      </c>
      <c r="V59" s="69">
        <v>13</v>
      </c>
      <c r="W59" s="70">
        <v>-7</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0" t="s">
        <v>80</v>
      </c>
      <c r="E60" s="63">
        <f t="shared" si="17"/>
        <v>41</v>
      </c>
      <c r="F60" s="64">
        <f t="shared" si="17"/>
        <v>4</v>
      </c>
      <c r="G60" s="65">
        <f t="shared" si="0"/>
        <v>0.10810810810810811</v>
      </c>
      <c r="H60" s="66">
        <v>2</v>
      </c>
      <c r="I60" s="67">
        <v>2</v>
      </c>
      <c r="J60" s="66">
        <v>4</v>
      </c>
      <c r="K60" s="67">
        <v>1</v>
      </c>
      <c r="L60" s="66">
        <v>35</v>
      </c>
      <c r="M60" s="67">
        <v>1</v>
      </c>
      <c r="N60" s="68">
        <v>2</v>
      </c>
      <c r="O60" s="64">
        <v>2</v>
      </c>
      <c r="P60" s="65" t="str">
        <f t="shared" si="2"/>
        <v>-----</v>
      </c>
      <c r="Q60" s="63">
        <f t="shared" si="18"/>
        <v>42</v>
      </c>
      <c r="R60" s="64">
        <f t="shared" si="18"/>
        <v>5</v>
      </c>
      <c r="S60" s="65">
        <f t="shared" si="4"/>
        <v>0.13513513513513514</v>
      </c>
      <c r="T60" s="69">
        <v>5</v>
      </c>
      <c r="U60" s="70">
        <v>2</v>
      </c>
      <c r="V60" s="69">
        <v>37</v>
      </c>
      <c r="W60" s="70">
        <v>3</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0" t="s">
        <v>82</v>
      </c>
      <c r="E61" s="63">
        <f t="shared" si="17"/>
        <v>15</v>
      </c>
      <c r="F61" s="64">
        <f t="shared" si="17"/>
        <v>-1</v>
      </c>
      <c r="G61" s="65">
        <f t="shared" si="0"/>
        <v>-6.25E-2</v>
      </c>
      <c r="H61" s="66">
        <v>0</v>
      </c>
      <c r="I61" s="67">
        <v>-1</v>
      </c>
      <c r="J61" s="66">
        <v>0</v>
      </c>
      <c r="K61" s="67">
        <v>-2</v>
      </c>
      <c r="L61" s="66">
        <v>15</v>
      </c>
      <c r="M61" s="67">
        <v>2</v>
      </c>
      <c r="N61" s="68">
        <v>0</v>
      </c>
      <c r="O61" s="64">
        <v>-1</v>
      </c>
      <c r="P61" s="65">
        <f t="shared" si="2"/>
        <v>-1</v>
      </c>
      <c r="Q61" s="63">
        <f t="shared" si="18"/>
        <v>15</v>
      </c>
      <c r="R61" s="64">
        <f t="shared" si="18"/>
        <v>0</v>
      </c>
      <c r="S61" s="65">
        <f t="shared" si="4"/>
        <v>0</v>
      </c>
      <c r="T61" s="69">
        <v>0</v>
      </c>
      <c r="U61" s="70">
        <v>-2</v>
      </c>
      <c r="V61" s="69">
        <v>15</v>
      </c>
      <c r="W61" s="70">
        <v>2</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0" t="s">
        <v>83</v>
      </c>
      <c r="E62" s="63">
        <f t="shared" si="17"/>
        <v>16</v>
      </c>
      <c r="F62" s="64">
        <f t="shared" si="17"/>
        <v>-8</v>
      </c>
      <c r="G62" s="65">
        <f t="shared" si="0"/>
        <v>-0.33333333333333331</v>
      </c>
      <c r="H62" s="66">
        <v>0</v>
      </c>
      <c r="I62" s="67">
        <v>0</v>
      </c>
      <c r="J62" s="66">
        <v>0</v>
      </c>
      <c r="K62" s="67">
        <v>-2</v>
      </c>
      <c r="L62" s="66">
        <v>16</v>
      </c>
      <c r="M62" s="67">
        <v>-6</v>
      </c>
      <c r="N62" s="68">
        <v>0</v>
      </c>
      <c r="O62" s="64">
        <v>0</v>
      </c>
      <c r="P62" s="65" t="str">
        <f t="shared" si="2"/>
        <v>-----</v>
      </c>
      <c r="Q62" s="63">
        <f t="shared" si="18"/>
        <v>16</v>
      </c>
      <c r="R62" s="64">
        <f t="shared" si="18"/>
        <v>-10</v>
      </c>
      <c r="S62" s="65">
        <f t="shared" si="4"/>
        <v>-0.38461538461538464</v>
      </c>
      <c r="T62" s="69">
        <v>0</v>
      </c>
      <c r="U62" s="70">
        <v>-2</v>
      </c>
      <c r="V62" s="69">
        <v>16</v>
      </c>
      <c r="W62" s="70">
        <v>-8</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0" t="s">
        <v>85</v>
      </c>
      <c r="E63" s="63">
        <f t="shared" si="17"/>
        <v>9</v>
      </c>
      <c r="F63" s="64">
        <f t="shared" si="17"/>
        <v>0</v>
      </c>
      <c r="G63" s="65">
        <f t="shared" si="0"/>
        <v>0</v>
      </c>
      <c r="H63" s="66">
        <v>0</v>
      </c>
      <c r="I63" s="67">
        <v>0</v>
      </c>
      <c r="J63" s="66">
        <v>1</v>
      </c>
      <c r="K63" s="67">
        <v>-1</v>
      </c>
      <c r="L63" s="66">
        <v>8</v>
      </c>
      <c r="M63" s="67">
        <v>1</v>
      </c>
      <c r="N63" s="68">
        <v>0</v>
      </c>
      <c r="O63" s="64">
        <v>0</v>
      </c>
      <c r="P63" s="65" t="str">
        <f t="shared" si="2"/>
        <v>-----</v>
      </c>
      <c r="Q63" s="63">
        <f t="shared" si="18"/>
        <v>11</v>
      </c>
      <c r="R63" s="64">
        <f t="shared" si="18"/>
        <v>2</v>
      </c>
      <c r="S63" s="65">
        <f t="shared" si="4"/>
        <v>0.22222222222222221</v>
      </c>
      <c r="T63" s="69">
        <v>1</v>
      </c>
      <c r="U63" s="70">
        <v>-1</v>
      </c>
      <c r="V63" s="69">
        <v>10</v>
      </c>
      <c r="W63" s="70">
        <v>3</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1" t="s">
        <v>86</v>
      </c>
      <c r="E64" s="73">
        <f t="shared" si="17"/>
        <v>32</v>
      </c>
      <c r="F64" s="74">
        <f t="shared" si="17"/>
        <v>-4</v>
      </c>
      <c r="G64" s="75">
        <f t="shared" si="0"/>
        <v>-0.1111111111111111</v>
      </c>
      <c r="H64" s="76">
        <v>0</v>
      </c>
      <c r="I64" s="77">
        <v>0</v>
      </c>
      <c r="J64" s="76">
        <v>0</v>
      </c>
      <c r="K64" s="77">
        <v>-2</v>
      </c>
      <c r="L64" s="76">
        <v>32</v>
      </c>
      <c r="M64" s="77">
        <v>-2</v>
      </c>
      <c r="N64" s="78">
        <v>0</v>
      </c>
      <c r="O64" s="74">
        <v>0</v>
      </c>
      <c r="P64" s="75" t="str">
        <f t="shared" si="2"/>
        <v>-----</v>
      </c>
      <c r="Q64" s="73">
        <f t="shared" si="18"/>
        <v>32</v>
      </c>
      <c r="R64" s="74">
        <f t="shared" si="18"/>
        <v>-4</v>
      </c>
      <c r="S64" s="75">
        <f t="shared" si="4"/>
        <v>-0.1111111111111111</v>
      </c>
      <c r="T64" s="79">
        <v>0</v>
      </c>
      <c r="U64" s="80">
        <v>-2</v>
      </c>
      <c r="V64" s="79">
        <v>32</v>
      </c>
      <c r="W64" s="80">
        <v>-2</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6"/>
      <c r="D65" s="117" t="s">
        <v>20</v>
      </c>
      <c r="E65" s="38">
        <f>SUM(E66:E69)</f>
        <v>49</v>
      </c>
      <c r="F65" s="110">
        <f>SUM(F66:F69)</f>
        <v>6</v>
      </c>
      <c r="G65" s="111">
        <f t="shared" si="0"/>
        <v>0.13953488372093023</v>
      </c>
      <c r="H65" s="41">
        <f t="shared" ref="H65:O65" si="19">SUM(H66:H69)</f>
        <v>2</v>
      </c>
      <c r="I65" s="42">
        <f t="shared" si="19"/>
        <v>-2</v>
      </c>
      <c r="J65" s="41">
        <f t="shared" si="19"/>
        <v>5</v>
      </c>
      <c r="K65" s="42">
        <f t="shared" si="19"/>
        <v>3</v>
      </c>
      <c r="L65" s="41">
        <f t="shared" si="19"/>
        <v>42</v>
      </c>
      <c r="M65" s="42">
        <f t="shared" si="19"/>
        <v>5</v>
      </c>
      <c r="N65" s="43">
        <f t="shared" si="19"/>
        <v>2</v>
      </c>
      <c r="O65" s="39">
        <f t="shared" si="19"/>
        <v>-2</v>
      </c>
      <c r="P65" s="111">
        <f t="shared" si="2"/>
        <v>-0.5</v>
      </c>
      <c r="Q65" s="43">
        <f>SUM(Q66:Q69)</f>
        <v>50</v>
      </c>
      <c r="R65" s="110">
        <f>SUM(R66:R69)</f>
        <v>10</v>
      </c>
      <c r="S65" s="111">
        <f t="shared" si="4"/>
        <v>0.25</v>
      </c>
      <c r="T65" s="41">
        <f>SUM(T66:T69)</f>
        <v>5</v>
      </c>
      <c r="U65" s="42">
        <f>SUM(U66:U69)</f>
        <v>3</v>
      </c>
      <c r="V65" s="41">
        <f>SUM(V66:V69)</f>
        <v>45</v>
      </c>
      <c r="W65" s="42">
        <f>SUM(W66:W69)</f>
        <v>7</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19" t="s">
        <v>88</v>
      </c>
      <c r="E66" s="54">
        <f t="shared" ref="E66:F69" si="20">SUM(H66,J66,L66)</f>
        <v>9</v>
      </c>
      <c r="F66" s="55">
        <f t="shared" si="20"/>
        <v>6</v>
      </c>
      <c r="G66" s="84">
        <f t="shared" si="0"/>
        <v>2</v>
      </c>
      <c r="H66" s="85">
        <v>1</v>
      </c>
      <c r="I66" s="86">
        <v>1</v>
      </c>
      <c r="J66" s="85">
        <v>2</v>
      </c>
      <c r="K66" s="86">
        <v>2</v>
      </c>
      <c r="L66" s="85">
        <v>6</v>
      </c>
      <c r="M66" s="86">
        <v>3</v>
      </c>
      <c r="N66" s="87">
        <v>1</v>
      </c>
      <c r="O66" s="88">
        <v>1</v>
      </c>
      <c r="P66" s="84" t="str">
        <f t="shared" si="2"/>
        <v>-----</v>
      </c>
      <c r="Q66" s="63">
        <f t="shared" ref="Q66:R69" si="21">SUM(T66,V66)</f>
        <v>8</v>
      </c>
      <c r="R66" s="64">
        <f t="shared" si="21"/>
        <v>5</v>
      </c>
      <c r="S66" s="84">
        <f t="shared" si="4"/>
        <v>1.6666666666666667</v>
      </c>
      <c r="T66" s="89">
        <v>2</v>
      </c>
      <c r="U66" s="90">
        <v>2</v>
      </c>
      <c r="V66" s="89">
        <v>6</v>
      </c>
      <c r="W66" s="90">
        <v>3</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2"/>
      <c r="B67" s="123"/>
      <c r="C67" s="11" t="s">
        <v>89</v>
      </c>
      <c r="D67" s="120" t="s">
        <v>90</v>
      </c>
      <c r="E67" s="63">
        <f t="shared" si="20"/>
        <v>19</v>
      </c>
      <c r="F67" s="64">
        <f t="shared" si="20"/>
        <v>-1</v>
      </c>
      <c r="G67" s="65">
        <f t="shared" si="0"/>
        <v>-0.05</v>
      </c>
      <c r="H67" s="66">
        <v>1</v>
      </c>
      <c r="I67" s="67">
        <v>-2</v>
      </c>
      <c r="J67" s="66">
        <v>2</v>
      </c>
      <c r="K67" s="67">
        <v>1</v>
      </c>
      <c r="L67" s="66">
        <v>16</v>
      </c>
      <c r="M67" s="67">
        <v>0</v>
      </c>
      <c r="N67" s="68">
        <v>1</v>
      </c>
      <c r="O67" s="64">
        <v>-2</v>
      </c>
      <c r="P67" s="65">
        <f t="shared" si="2"/>
        <v>-0.66666666666666663</v>
      </c>
      <c r="Q67" s="63">
        <f t="shared" si="21"/>
        <v>19</v>
      </c>
      <c r="R67" s="64">
        <f t="shared" si="21"/>
        <v>2</v>
      </c>
      <c r="S67" s="65">
        <f t="shared" si="4"/>
        <v>0.11764705882352941</v>
      </c>
      <c r="T67" s="69">
        <v>2</v>
      </c>
      <c r="U67" s="70">
        <v>1</v>
      </c>
      <c r="V67" s="69">
        <v>17</v>
      </c>
      <c r="W67" s="70">
        <v>1</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2"/>
      <c r="B68" s="123"/>
      <c r="C68" s="11" t="s">
        <v>84</v>
      </c>
      <c r="D68" s="120" t="s">
        <v>91</v>
      </c>
      <c r="E68" s="63">
        <f t="shared" si="20"/>
        <v>11</v>
      </c>
      <c r="F68" s="64">
        <f t="shared" si="20"/>
        <v>-4</v>
      </c>
      <c r="G68" s="65">
        <f t="shared" si="0"/>
        <v>-0.26666666666666666</v>
      </c>
      <c r="H68" s="66">
        <v>0</v>
      </c>
      <c r="I68" s="67">
        <v>-1</v>
      </c>
      <c r="J68" s="66">
        <v>1</v>
      </c>
      <c r="K68" s="67">
        <v>0</v>
      </c>
      <c r="L68" s="66">
        <v>10</v>
      </c>
      <c r="M68" s="67">
        <v>-3</v>
      </c>
      <c r="N68" s="68">
        <v>0</v>
      </c>
      <c r="O68" s="64">
        <v>-1</v>
      </c>
      <c r="P68" s="65">
        <f t="shared" si="2"/>
        <v>-1</v>
      </c>
      <c r="Q68" s="63">
        <f t="shared" si="21"/>
        <v>13</v>
      </c>
      <c r="R68" s="64">
        <f t="shared" si="21"/>
        <v>-1</v>
      </c>
      <c r="S68" s="65">
        <f t="shared" si="4"/>
        <v>-7.1428571428571425E-2</v>
      </c>
      <c r="T68" s="69">
        <v>1</v>
      </c>
      <c r="U68" s="70">
        <v>0</v>
      </c>
      <c r="V68" s="69">
        <v>12</v>
      </c>
      <c r="W68" s="70">
        <v>-1</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150</v>
      </c>
      <c r="B69" s="101"/>
      <c r="C69" s="102"/>
      <c r="D69" s="120" t="s">
        <v>93</v>
      </c>
      <c r="E69" s="73">
        <f t="shared" si="20"/>
        <v>10</v>
      </c>
      <c r="F69" s="74">
        <f t="shared" si="20"/>
        <v>5</v>
      </c>
      <c r="G69" s="65">
        <f t="shared" ref="G69:G92" si="22">IF(E69-F69&gt;0,F69/(E69-F69),"-----")</f>
        <v>1</v>
      </c>
      <c r="H69" s="66">
        <v>0</v>
      </c>
      <c r="I69" s="67">
        <v>0</v>
      </c>
      <c r="J69" s="66">
        <v>0</v>
      </c>
      <c r="K69" s="67">
        <v>0</v>
      </c>
      <c r="L69" s="66">
        <v>10</v>
      </c>
      <c r="M69" s="67">
        <v>5</v>
      </c>
      <c r="N69" s="68">
        <v>0</v>
      </c>
      <c r="O69" s="64">
        <v>0</v>
      </c>
      <c r="P69" s="65" t="str">
        <f t="shared" ref="P69:P92" si="23">IF(N69-O69&gt;0,O69/(N69-O69),"-----")</f>
        <v>-----</v>
      </c>
      <c r="Q69" s="63">
        <f t="shared" si="21"/>
        <v>10</v>
      </c>
      <c r="R69" s="64">
        <f t="shared" si="21"/>
        <v>4</v>
      </c>
      <c r="S69" s="65">
        <f t="shared" ref="S69:S92" si="24">IF(Q69-R69&gt;0,R69/(Q69-R69),"-----")</f>
        <v>0.66666666666666663</v>
      </c>
      <c r="T69" s="69">
        <v>0</v>
      </c>
      <c r="U69" s="70">
        <v>0</v>
      </c>
      <c r="V69" s="69">
        <v>10</v>
      </c>
      <c r="W69" s="70">
        <v>4</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7" t="s">
        <v>20</v>
      </c>
      <c r="E70" s="38">
        <f>SUM(E71:E72)</f>
        <v>11</v>
      </c>
      <c r="F70" s="110">
        <f>SUM(F71:F72)</f>
        <v>2</v>
      </c>
      <c r="G70" s="111">
        <f t="shared" si="22"/>
        <v>0.22222222222222221</v>
      </c>
      <c r="H70" s="41">
        <f t="shared" ref="H70:O70" si="25">SUM(H71:H72)</f>
        <v>1</v>
      </c>
      <c r="I70" s="42">
        <f t="shared" si="25"/>
        <v>1</v>
      </c>
      <c r="J70" s="41">
        <f t="shared" si="25"/>
        <v>1</v>
      </c>
      <c r="K70" s="42">
        <f t="shared" si="25"/>
        <v>0</v>
      </c>
      <c r="L70" s="41">
        <f t="shared" si="25"/>
        <v>9</v>
      </c>
      <c r="M70" s="42">
        <f t="shared" si="25"/>
        <v>1</v>
      </c>
      <c r="N70" s="43">
        <f t="shared" si="25"/>
        <v>1</v>
      </c>
      <c r="O70" s="39">
        <f t="shared" si="25"/>
        <v>1</v>
      </c>
      <c r="P70" s="111" t="str">
        <f t="shared" si="23"/>
        <v>-----</v>
      </c>
      <c r="Q70" s="43">
        <f>SUM(Q71:Q72)</f>
        <v>10</v>
      </c>
      <c r="R70" s="110">
        <f>SUM(R71:R72)</f>
        <v>1</v>
      </c>
      <c r="S70" s="111">
        <f t="shared" si="24"/>
        <v>0.1111111111111111</v>
      </c>
      <c r="T70" s="41">
        <f>SUM(T71:T72)</f>
        <v>1</v>
      </c>
      <c r="U70" s="42">
        <f>SUM(U71:U72)</f>
        <v>0</v>
      </c>
      <c r="V70" s="41">
        <f>SUM(V71:V72)</f>
        <v>9</v>
      </c>
      <c r="W70" s="42">
        <f>SUM(W71:W72)</f>
        <v>1</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0" t="s">
        <v>96</v>
      </c>
      <c r="E71" s="63">
        <f t="shared" ref="E71:F73" si="26">SUM(H71,J71,L71)</f>
        <v>5</v>
      </c>
      <c r="F71" s="64">
        <f t="shared" si="26"/>
        <v>2</v>
      </c>
      <c r="G71" s="65">
        <f t="shared" si="22"/>
        <v>0.66666666666666663</v>
      </c>
      <c r="H71" s="66">
        <v>0</v>
      </c>
      <c r="I71" s="67">
        <v>0</v>
      </c>
      <c r="J71" s="66">
        <v>1</v>
      </c>
      <c r="K71" s="67">
        <v>0</v>
      </c>
      <c r="L71" s="66">
        <v>4</v>
      </c>
      <c r="M71" s="67">
        <v>2</v>
      </c>
      <c r="N71" s="68">
        <v>0</v>
      </c>
      <c r="O71" s="64">
        <v>0</v>
      </c>
      <c r="P71" s="65" t="str">
        <f t="shared" si="23"/>
        <v>-----</v>
      </c>
      <c r="Q71" s="63">
        <f t="shared" ref="Q71:R73" si="27">SUM(T71,V71)</f>
        <v>5</v>
      </c>
      <c r="R71" s="64">
        <f t="shared" si="27"/>
        <v>2</v>
      </c>
      <c r="S71" s="65">
        <f t="shared" si="24"/>
        <v>0.66666666666666663</v>
      </c>
      <c r="T71" s="69">
        <v>1</v>
      </c>
      <c r="U71" s="70">
        <v>0</v>
      </c>
      <c r="V71" s="69">
        <v>4</v>
      </c>
      <c r="W71" s="70">
        <v>2</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1" t="s">
        <v>97</v>
      </c>
      <c r="E72" s="63">
        <f t="shared" si="26"/>
        <v>6</v>
      </c>
      <c r="F72" s="64">
        <f t="shared" si="26"/>
        <v>0</v>
      </c>
      <c r="G72" s="65">
        <f t="shared" si="22"/>
        <v>0</v>
      </c>
      <c r="H72" s="66">
        <v>1</v>
      </c>
      <c r="I72" s="67">
        <v>1</v>
      </c>
      <c r="J72" s="66">
        <v>0</v>
      </c>
      <c r="K72" s="67">
        <v>0</v>
      </c>
      <c r="L72" s="66">
        <v>5</v>
      </c>
      <c r="M72" s="67">
        <v>-1</v>
      </c>
      <c r="N72" s="68">
        <v>1</v>
      </c>
      <c r="O72" s="64">
        <v>1</v>
      </c>
      <c r="P72" s="65" t="str">
        <f t="shared" si="23"/>
        <v>-----</v>
      </c>
      <c r="Q72" s="63">
        <f t="shared" si="27"/>
        <v>5</v>
      </c>
      <c r="R72" s="64">
        <f t="shared" si="27"/>
        <v>-1</v>
      </c>
      <c r="S72" s="65">
        <f t="shared" si="24"/>
        <v>-0.16666666666666666</v>
      </c>
      <c r="T72" s="69">
        <v>0</v>
      </c>
      <c r="U72" s="70">
        <v>0</v>
      </c>
      <c r="V72" s="69">
        <v>5</v>
      </c>
      <c r="W72" s="70">
        <v>-1</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4" t="s">
        <v>98</v>
      </c>
      <c r="D73" s="125"/>
      <c r="E73" s="63">
        <f t="shared" si="26"/>
        <v>7</v>
      </c>
      <c r="F73" s="64">
        <f t="shared" si="26"/>
        <v>2</v>
      </c>
      <c r="G73" s="65">
        <f t="shared" si="22"/>
        <v>0.4</v>
      </c>
      <c r="H73" s="66">
        <v>0</v>
      </c>
      <c r="I73" s="67">
        <v>0</v>
      </c>
      <c r="J73" s="66">
        <v>2</v>
      </c>
      <c r="K73" s="67">
        <v>1</v>
      </c>
      <c r="L73" s="66">
        <v>5</v>
      </c>
      <c r="M73" s="67">
        <v>1</v>
      </c>
      <c r="N73" s="68">
        <v>0</v>
      </c>
      <c r="O73" s="64">
        <v>0</v>
      </c>
      <c r="P73" s="65" t="str">
        <f t="shared" si="23"/>
        <v>-----</v>
      </c>
      <c r="Q73" s="63">
        <f t="shared" si="27"/>
        <v>8</v>
      </c>
      <c r="R73" s="64">
        <f t="shared" si="27"/>
        <v>3</v>
      </c>
      <c r="S73" s="65">
        <f t="shared" si="24"/>
        <v>0.6</v>
      </c>
      <c r="T73" s="69">
        <v>2</v>
      </c>
      <c r="U73" s="70">
        <v>1</v>
      </c>
      <c r="V73" s="69">
        <v>6</v>
      </c>
      <c r="W73" s="70">
        <v>2</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2"/>
      <c r="B74" s="123"/>
      <c r="C74" s="11" t="s">
        <v>176</v>
      </c>
      <c r="D74" s="117" t="s">
        <v>20</v>
      </c>
      <c r="E74" s="38">
        <f>SUM(E75:E76)</f>
        <v>14</v>
      </c>
      <c r="F74" s="110">
        <f>SUM(F75:F76)</f>
        <v>-3</v>
      </c>
      <c r="G74" s="111">
        <f t="shared" si="22"/>
        <v>-0.17647058823529413</v>
      </c>
      <c r="H74" s="41">
        <f t="shared" ref="H74:O74" si="28">SUM(H75:H76)</f>
        <v>0</v>
      </c>
      <c r="I74" s="42">
        <f t="shared" si="28"/>
        <v>-1</v>
      </c>
      <c r="J74" s="41">
        <f t="shared" si="28"/>
        <v>1</v>
      </c>
      <c r="K74" s="42">
        <f t="shared" si="28"/>
        <v>-3</v>
      </c>
      <c r="L74" s="41">
        <f t="shared" si="28"/>
        <v>13</v>
      </c>
      <c r="M74" s="42">
        <f t="shared" si="28"/>
        <v>1</v>
      </c>
      <c r="N74" s="43">
        <f t="shared" si="28"/>
        <v>0</v>
      </c>
      <c r="O74" s="39">
        <f t="shared" si="28"/>
        <v>-1</v>
      </c>
      <c r="P74" s="111">
        <f t="shared" si="23"/>
        <v>-1</v>
      </c>
      <c r="Q74" s="43">
        <f>SUM(Q75:Q76)</f>
        <v>14</v>
      </c>
      <c r="R74" s="110">
        <f>SUM(R75:R76)</f>
        <v>-2</v>
      </c>
      <c r="S74" s="111">
        <f t="shared" si="24"/>
        <v>-0.125</v>
      </c>
      <c r="T74" s="41">
        <f>SUM(T75:T76)</f>
        <v>1</v>
      </c>
      <c r="U74" s="42">
        <f>SUM(U75:U76)</f>
        <v>-3</v>
      </c>
      <c r="V74" s="41">
        <f>SUM(V75:V76)</f>
        <v>13</v>
      </c>
      <c r="W74" s="42">
        <f>SUM(W75:W76)</f>
        <v>1</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177</v>
      </c>
      <c r="D75" s="120" t="s">
        <v>101</v>
      </c>
      <c r="E75" s="63">
        <f t="shared" ref="E75:F78" si="29">SUM(H75,J75,L75)</f>
        <v>14</v>
      </c>
      <c r="F75" s="64">
        <f t="shared" si="29"/>
        <v>-3</v>
      </c>
      <c r="G75" s="65">
        <f t="shared" si="22"/>
        <v>-0.17647058823529413</v>
      </c>
      <c r="H75" s="66">
        <v>0</v>
      </c>
      <c r="I75" s="67">
        <v>-1</v>
      </c>
      <c r="J75" s="66">
        <v>1</v>
      </c>
      <c r="K75" s="67">
        <v>-3</v>
      </c>
      <c r="L75" s="66">
        <v>13</v>
      </c>
      <c r="M75" s="67">
        <v>1</v>
      </c>
      <c r="N75" s="68">
        <v>0</v>
      </c>
      <c r="O75" s="64">
        <v>-1</v>
      </c>
      <c r="P75" s="65">
        <f t="shared" si="23"/>
        <v>-1</v>
      </c>
      <c r="Q75" s="63">
        <f t="shared" ref="Q75:R78" si="30">SUM(T75,V75)</f>
        <v>14</v>
      </c>
      <c r="R75" s="64">
        <f t="shared" si="30"/>
        <v>-2</v>
      </c>
      <c r="S75" s="65">
        <f t="shared" si="24"/>
        <v>-0.125</v>
      </c>
      <c r="T75" s="69">
        <v>1</v>
      </c>
      <c r="U75" s="70">
        <v>-3</v>
      </c>
      <c r="V75" s="69">
        <v>13</v>
      </c>
      <c r="W75" s="70">
        <v>1</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132</v>
      </c>
      <c r="D76" s="120"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2"/>
      <c r="B77" s="101"/>
      <c r="C77" s="126" t="s">
        <v>104</v>
      </c>
      <c r="D77" s="117"/>
      <c r="E77" s="38">
        <f t="shared" si="29"/>
        <v>5</v>
      </c>
      <c r="F77" s="39">
        <f t="shared" si="29"/>
        <v>1</v>
      </c>
      <c r="G77" s="111">
        <f t="shared" si="22"/>
        <v>0.25</v>
      </c>
      <c r="H77" s="41">
        <v>1</v>
      </c>
      <c r="I77" s="42">
        <v>1</v>
      </c>
      <c r="J77" s="41">
        <v>2</v>
      </c>
      <c r="K77" s="42">
        <v>2</v>
      </c>
      <c r="L77" s="41">
        <v>2</v>
      </c>
      <c r="M77" s="42">
        <v>-2</v>
      </c>
      <c r="N77" s="43">
        <v>1</v>
      </c>
      <c r="O77" s="39">
        <v>1</v>
      </c>
      <c r="P77" s="111" t="str">
        <f t="shared" si="23"/>
        <v>-----</v>
      </c>
      <c r="Q77" s="38">
        <f t="shared" si="30"/>
        <v>4</v>
      </c>
      <c r="R77" s="39">
        <f t="shared" si="30"/>
        <v>0</v>
      </c>
      <c r="S77" s="111">
        <f t="shared" si="24"/>
        <v>0</v>
      </c>
      <c r="T77" s="41">
        <v>2</v>
      </c>
      <c r="U77" s="42">
        <v>2</v>
      </c>
      <c r="V77" s="41">
        <v>2</v>
      </c>
      <c r="W77" s="42">
        <v>-2</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7"/>
      <c r="B78" s="101"/>
      <c r="C78" s="126" t="s">
        <v>178</v>
      </c>
      <c r="D78" s="117"/>
      <c r="E78" s="38">
        <f t="shared" si="29"/>
        <v>4</v>
      </c>
      <c r="F78" s="39">
        <f t="shared" si="29"/>
        <v>0</v>
      </c>
      <c r="G78" s="111">
        <f t="shared" si="22"/>
        <v>0</v>
      </c>
      <c r="H78" s="41">
        <v>1</v>
      </c>
      <c r="I78" s="42">
        <v>1</v>
      </c>
      <c r="J78" s="41">
        <v>1</v>
      </c>
      <c r="K78" s="42">
        <v>1</v>
      </c>
      <c r="L78" s="41">
        <v>2</v>
      </c>
      <c r="M78" s="42">
        <v>-2</v>
      </c>
      <c r="N78" s="43">
        <v>1</v>
      </c>
      <c r="O78" s="39">
        <v>1</v>
      </c>
      <c r="P78" s="111" t="str">
        <f t="shared" si="23"/>
        <v>-----</v>
      </c>
      <c r="Q78" s="38">
        <f t="shared" si="30"/>
        <v>3</v>
      </c>
      <c r="R78" s="39">
        <f t="shared" si="30"/>
        <v>-1</v>
      </c>
      <c r="S78" s="111">
        <f t="shared" si="24"/>
        <v>-0.25</v>
      </c>
      <c r="T78" s="41">
        <v>1</v>
      </c>
      <c r="U78" s="42">
        <v>1</v>
      </c>
      <c r="V78" s="41">
        <v>2</v>
      </c>
      <c r="W78" s="42">
        <v>-2</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7"/>
      <c r="B79" s="101"/>
      <c r="C79" s="126" t="s">
        <v>106</v>
      </c>
      <c r="D79" s="117"/>
      <c r="E79" s="38">
        <f>SUM(H79,J79,L79)</f>
        <v>11</v>
      </c>
      <c r="F79" s="39">
        <f>SUM(I79,K79,M79)</f>
        <v>2</v>
      </c>
      <c r="G79" s="111">
        <f>IF(E79-F79&gt;0,F79/(E79-F79),"-----")</f>
        <v>0.22222222222222221</v>
      </c>
      <c r="H79" s="41">
        <v>1</v>
      </c>
      <c r="I79" s="42">
        <v>0</v>
      </c>
      <c r="J79" s="41">
        <v>0</v>
      </c>
      <c r="K79" s="42">
        <v>0</v>
      </c>
      <c r="L79" s="41">
        <v>10</v>
      </c>
      <c r="M79" s="42">
        <v>2</v>
      </c>
      <c r="N79" s="43">
        <v>1</v>
      </c>
      <c r="O79" s="39">
        <v>0</v>
      </c>
      <c r="P79" s="111">
        <f>IF(N79-O79&gt;0,O79/(N79-O79),"-----")</f>
        <v>0</v>
      </c>
      <c r="Q79" s="38">
        <f>SUM(T79,V79)</f>
        <v>10</v>
      </c>
      <c r="R79" s="39">
        <f>SUM(U79,W79)</f>
        <v>2</v>
      </c>
      <c r="S79" s="111">
        <f>IF(Q79-R79&gt;0,R79/(Q79-R79),"-----")</f>
        <v>0.25</v>
      </c>
      <c r="T79" s="41">
        <v>0</v>
      </c>
      <c r="U79" s="42">
        <v>0</v>
      </c>
      <c r="V79" s="41">
        <v>10</v>
      </c>
      <c r="W79" s="42">
        <v>2</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7"/>
      <c r="B80" s="101"/>
      <c r="C80" s="116"/>
      <c r="D80" s="117" t="s">
        <v>20</v>
      </c>
      <c r="E80" s="38">
        <f>SUM(E81:E87)</f>
        <v>31</v>
      </c>
      <c r="F80" s="39">
        <f>SUM(F81:F87)</f>
        <v>-2</v>
      </c>
      <c r="G80" s="111">
        <f t="shared" si="22"/>
        <v>-6.0606060606060608E-2</v>
      </c>
      <c r="H80" s="41">
        <f t="shared" ref="H80:O80" si="31">SUM(H81:H87)</f>
        <v>4</v>
      </c>
      <c r="I80" s="42">
        <f t="shared" si="31"/>
        <v>4</v>
      </c>
      <c r="J80" s="41">
        <f t="shared" si="31"/>
        <v>3</v>
      </c>
      <c r="K80" s="42">
        <f t="shared" si="31"/>
        <v>-1</v>
      </c>
      <c r="L80" s="112">
        <f t="shared" si="31"/>
        <v>24</v>
      </c>
      <c r="M80" s="42">
        <f t="shared" si="31"/>
        <v>-5</v>
      </c>
      <c r="N80" s="43">
        <f t="shared" si="31"/>
        <v>4</v>
      </c>
      <c r="O80" s="39">
        <f t="shared" si="31"/>
        <v>4</v>
      </c>
      <c r="P80" s="111" t="str">
        <f t="shared" si="23"/>
        <v>-----</v>
      </c>
      <c r="Q80" s="43">
        <f>SUM(Q81:Q87)</f>
        <v>27</v>
      </c>
      <c r="R80" s="39">
        <f>SUM(R81:R87)</f>
        <v>-8</v>
      </c>
      <c r="S80" s="111">
        <f t="shared" si="24"/>
        <v>-0.22857142857142856</v>
      </c>
      <c r="T80" s="112">
        <f>SUM(T81:T87)</f>
        <v>3</v>
      </c>
      <c r="U80" s="113">
        <f>SUM(U81:U87)</f>
        <v>-1</v>
      </c>
      <c r="V80" s="112">
        <f>SUM(V81:V87)</f>
        <v>24</v>
      </c>
      <c r="W80" s="113">
        <f>SUM(W81:W87)</f>
        <v>-7</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0" t="s">
        <v>107</v>
      </c>
      <c r="E81" s="63">
        <f t="shared" ref="E81:F86" si="32">SUM(H81,J81,L81)</f>
        <v>6</v>
      </c>
      <c r="F81" s="64">
        <f t="shared" si="32"/>
        <v>-2</v>
      </c>
      <c r="G81" s="65">
        <f t="shared" si="22"/>
        <v>-0.25</v>
      </c>
      <c r="H81" s="66">
        <v>2</v>
      </c>
      <c r="I81" s="67">
        <v>2</v>
      </c>
      <c r="J81" s="66">
        <v>0</v>
      </c>
      <c r="K81" s="67">
        <v>-1</v>
      </c>
      <c r="L81" s="66">
        <v>4</v>
      </c>
      <c r="M81" s="67">
        <v>-3</v>
      </c>
      <c r="N81" s="68">
        <v>2</v>
      </c>
      <c r="O81" s="64">
        <v>2</v>
      </c>
      <c r="P81" s="65" t="str">
        <f t="shared" si="23"/>
        <v>-----</v>
      </c>
      <c r="Q81" s="63">
        <f t="shared" ref="Q81:R86" si="33">SUM(T81,V81)</f>
        <v>4</v>
      </c>
      <c r="R81" s="64">
        <f t="shared" si="33"/>
        <v>-4</v>
      </c>
      <c r="S81" s="65">
        <f t="shared" si="24"/>
        <v>-0.5</v>
      </c>
      <c r="T81" s="69">
        <v>0</v>
      </c>
      <c r="U81" s="70">
        <v>-1</v>
      </c>
      <c r="V81" s="69">
        <v>4</v>
      </c>
      <c r="W81" s="70">
        <v>-3</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2"/>
      <c r="B82" s="123"/>
      <c r="C82" s="51" t="s">
        <v>108</v>
      </c>
      <c r="D82" s="120" t="s">
        <v>109</v>
      </c>
      <c r="E82" s="63">
        <f t="shared" si="32"/>
        <v>3</v>
      </c>
      <c r="F82" s="64">
        <f t="shared" si="32"/>
        <v>-1</v>
      </c>
      <c r="G82" s="65">
        <f t="shared" si="22"/>
        <v>-0.25</v>
      </c>
      <c r="H82" s="66">
        <v>0</v>
      </c>
      <c r="I82" s="67">
        <v>0</v>
      </c>
      <c r="J82" s="66">
        <v>1</v>
      </c>
      <c r="K82" s="67">
        <v>0</v>
      </c>
      <c r="L82" s="66">
        <v>2</v>
      </c>
      <c r="M82" s="67">
        <v>-1</v>
      </c>
      <c r="N82" s="68">
        <v>0</v>
      </c>
      <c r="O82" s="64">
        <v>0</v>
      </c>
      <c r="P82" s="65" t="str">
        <f t="shared" si="23"/>
        <v>-----</v>
      </c>
      <c r="Q82" s="63">
        <f t="shared" si="33"/>
        <v>3</v>
      </c>
      <c r="R82" s="64">
        <f t="shared" si="33"/>
        <v>-2</v>
      </c>
      <c r="S82" s="65">
        <f t="shared" si="24"/>
        <v>-0.4</v>
      </c>
      <c r="T82" s="69">
        <v>1</v>
      </c>
      <c r="U82" s="70">
        <v>0</v>
      </c>
      <c r="V82" s="69">
        <v>2</v>
      </c>
      <c r="W82" s="70">
        <v>-2</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7"/>
      <c r="B83" s="101"/>
      <c r="C83" s="51"/>
      <c r="D83" s="120" t="s">
        <v>110</v>
      </c>
      <c r="E83" s="63">
        <f t="shared" si="32"/>
        <v>4</v>
      </c>
      <c r="F83" s="64">
        <f t="shared" si="32"/>
        <v>-2</v>
      </c>
      <c r="G83" s="65">
        <f t="shared" si="22"/>
        <v>-0.33333333333333331</v>
      </c>
      <c r="H83" s="66">
        <v>1</v>
      </c>
      <c r="I83" s="67">
        <v>1</v>
      </c>
      <c r="J83" s="66">
        <v>0</v>
      </c>
      <c r="K83" s="67">
        <v>0</v>
      </c>
      <c r="L83" s="66">
        <v>3</v>
      </c>
      <c r="M83" s="67">
        <v>-3</v>
      </c>
      <c r="N83" s="68">
        <v>1</v>
      </c>
      <c r="O83" s="64">
        <v>1</v>
      </c>
      <c r="P83" s="65" t="str">
        <f t="shared" si="23"/>
        <v>-----</v>
      </c>
      <c r="Q83" s="63">
        <f t="shared" si="33"/>
        <v>3</v>
      </c>
      <c r="R83" s="64">
        <f t="shared" si="33"/>
        <v>-3</v>
      </c>
      <c r="S83" s="65">
        <f t="shared" si="24"/>
        <v>-0.5</v>
      </c>
      <c r="T83" s="69">
        <v>0</v>
      </c>
      <c r="U83" s="70">
        <v>0</v>
      </c>
      <c r="V83" s="69">
        <v>3</v>
      </c>
      <c r="W83" s="70">
        <v>-3</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7"/>
      <c r="B84" s="101"/>
      <c r="C84" s="51" t="s">
        <v>111</v>
      </c>
      <c r="D84" s="120" t="s">
        <v>112</v>
      </c>
      <c r="E84" s="63">
        <f t="shared" si="32"/>
        <v>8</v>
      </c>
      <c r="F84" s="64">
        <f t="shared" si="32"/>
        <v>1</v>
      </c>
      <c r="G84" s="65">
        <f t="shared" si="22"/>
        <v>0.14285714285714285</v>
      </c>
      <c r="H84" s="66">
        <v>0</v>
      </c>
      <c r="I84" s="67">
        <v>0</v>
      </c>
      <c r="J84" s="66">
        <v>1</v>
      </c>
      <c r="K84" s="67">
        <v>1</v>
      </c>
      <c r="L84" s="66">
        <v>7</v>
      </c>
      <c r="M84" s="67">
        <v>0</v>
      </c>
      <c r="N84" s="68">
        <v>0</v>
      </c>
      <c r="O84" s="64">
        <v>0</v>
      </c>
      <c r="P84" s="65" t="str">
        <f t="shared" si="23"/>
        <v>-----</v>
      </c>
      <c r="Q84" s="63">
        <f t="shared" si="33"/>
        <v>8</v>
      </c>
      <c r="R84" s="64">
        <f t="shared" si="33"/>
        <v>0</v>
      </c>
      <c r="S84" s="65">
        <f t="shared" si="24"/>
        <v>0</v>
      </c>
      <c r="T84" s="69">
        <v>1</v>
      </c>
      <c r="U84" s="70">
        <v>1</v>
      </c>
      <c r="V84" s="69">
        <v>7</v>
      </c>
      <c r="W84" s="70">
        <v>-1</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7"/>
      <c r="B85" s="101"/>
      <c r="C85" s="82"/>
      <c r="D85" s="120" t="s">
        <v>113</v>
      </c>
      <c r="E85" s="63">
        <f t="shared" si="32"/>
        <v>3</v>
      </c>
      <c r="F85" s="64">
        <f t="shared" si="32"/>
        <v>1</v>
      </c>
      <c r="G85" s="65">
        <f t="shared" si="22"/>
        <v>0.5</v>
      </c>
      <c r="H85" s="66">
        <v>0</v>
      </c>
      <c r="I85" s="67">
        <v>0</v>
      </c>
      <c r="J85" s="66">
        <v>0</v>
      </c>
      <c r="K85" s="67">
        <v>0</v>
      </c>
      <c r="L85" s="66">
        <v>3</v>
      </c>
      <c r="M85" s="67">
        <v>1</v>
      </c>
      <c r="N85" s="68">
        <v>0</v>
      </c>
      <c r="O85" s="64">
        <v>0</v>
      </c>
      <c r="P85" s="65" t="str">
        <f t="shared" si="23"/>
        <v>-----</v>
      </c>
      <c r="Q85" s="63">
        <f t="shared" si="33"/>
        <v>3</v>
      </c>
      <c r="R85" s="64">
        <f t="shared" si="33"/>
        <v>1</v>
      </c>
      <c r="S85" s="65">
        <f t="shared" si="24"/>
        <v>0.5</v>
      </c>
      <c r="T85" s="69">
        <v>0</v>
      </c>
      <c r="U85" s="70">
        <v>0</v>
      </c>
      <c r="V85" s="69">
        <v>3</v>
      </c>
      <c r="W85" s="70">
        <v>1</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7"/>
      <c r="B86" s="101"/>
      <c r="C86" s="51" t="s">
        <v>84</v>
      </c>
      <c r="D86" s="120" t="s">
        <v>114</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0</v>
      </c>
      <c r="R86" s="64">
        <f t="shared" si="33"/>
        <v>0</v>
      </c>
      <c r="S86" s="65" t="str">
        <f t="shared" si="24"/>
        <v>-----</v>
      </c>
      <c r="T86" s="69">
        <v>0</v>
      </c>
      <c r="U86" s="70">
        <v>0</v>
      </c>
      <c r="V86" s="69">
        <v>0</v>
      </c>
      <c r="W86" s="70">
        <v>0</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7"/>
      <c r="B87" s="101"/>
      <c r="C87" s="128"/>
      <c r="D87" s="120" t="s">
        <v>115</v>
      </c>
      <c r="E87" s="63">
        <f>SUM(H87,J87,L87)</f>
        <v>7</v>
      </c>
      <c r="F87" s="64">
        <f>SUM(I87,K87,M87)</f>
        <v>1</v>
      </c>
      <c r="G87" s="65">
        <f>IF(E87-F87&gt;0,F87/(E87-F87),"-----")</f>
        <v>0.16666666666666666</v>
      </c>
      <c r="H87" s="66">
        <v>1</v>
      </c>
      <c r="I87" s="67">
        <v>1</v>
      </c>
      <c r="J87" s="66">
        <v>1</v>
      </c>
      <c r="K87" s="67">
        <v>-1</v>
      </c>
      <c r="L87" s="66">
        <v>5</v>
      </c>
      <c r="M87" s="67">
        <v>1</v>
      </c>
      <c r="N87" s="68">
        <v>1</v>
      </c>
      <c r="O87" s="64">
        <v>1</v>
      </c>
      <c r="P87" s="65" t="str">
        <f>IF(N87-O87&gt;0,O87/(N87-O87),"-----")</f>
        <v>-----</v>
      </c>
      <c r="Q87" s="63">
        <f>SUM(T87,V87)</f>
        <v>6</v>
      </c>
      <c r="R87" s="64">
        <f>SUM(U87,W87)</f>
        <v>0</v>
      </c>
      <c r="S87" s="65">
        <f>IF(Q87-R87&gt;0,R87/(Q87-R87),"-----")</f>
        <v>0</v>
      </c>
      <c r="T87" s="69">
        <v>1</v>
      </c>
      <c r="U87" s="70">
        <v>-1</v>
      </c>
      <c r="V87" s="69">
        <v>5</v>
      </c>
      <c r="W87" s="70">
        <v>1</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7"/>
      <c r="B88" s="101"/>
      <c r="C88" s="51" t="s">
        <v>116</v>
      </c>
      <c r="D88" s="117" t="s">
        <v>20</v>
      </c>
      <c r="E88" s="38">
        <f>SUM(E89:E90)</f>
        <v>28</v>
      </c>
      <c r="F88" s="110">
        <f>SUM(F89:F90)</f>
        <v>-8</v>
      </c>
      <c r="G88" s="111">
        <f t="shared" si="22"/>
        <v>-0.22222222222222221</v>
      </c>
      <c r="H88" s="41">
        <f t="shared" ref="H88:O88" si="34">SUM(H89:H90)</f>
        <v>1</v>
      </c>
      <c r="I88" s="42">
        <f t="shared" si="34"/>
        <v>-1</v>
      </c>
      <c r="J88" s="41">
        <f t="shared" si="34"/>
        <v>0</v>
      </c>
      <c r="K88" s="42">
        <f t="shared" si="34"/>
        <v>-4</v>
      </c>
      <c r="L88" s="41">
        <f t="shared" si="34"/>
        <v>27</v>
      </c>
      <c r="M88" s="42">
        <f t="shared" si="34"/>
        <v>-3</v>
      </c>
      <c r="N88" s="43">
        <f t="shared" si="34"/>
        <v>1</v>
      </c>
      <c r="O88" s="39">
        <f t="shared" si="34"/>
        <v>-1</v>
      </c>
      <c r="P88" s="111">
        <f t="shared" si="23"/>
        <v>-0.5</v>
      </c>
      <c r="Q88" s="43">
        <f>SUM(Q89:Q90)</f>
        <v>27</v>
      </c>
      <c r="R88" s="110">
        <f>SUM(R89:R90)</f>
        <v>-11</v>
      </c>
      <c r="S88" s="111">
        <f t="shared" si="24"/>
        <v>-0.28947368421052633</v>
      </c>
      <c r="T88" s="41">
        <f>SUM(T89:T90)</f>
        <v>0</v>
      </c>
      <c r="U88" s="42">
        <f>SUM(U89:U90)</f>
        <v>-4</v>
      </c>
      <c r="V88" s="41">
        <f>SUM(V89:V90)</f>
        <v>27</v>
      </c>
      <c r="W88" s="42">
        <f>SUM(W89:W90)</f>
        <v>-7</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7"/>
      <c r="B89" s="101"/>
      <c r="C89" s="51" t="s">
        <v>117</v>
      </c>
      <c r="D89" s="120" t="s">
        <v>118</v>
      </c>
      <c r="E89" s="63">
        <f>SUM(H89,J89,L89)</f>
        <v>23</v>
      </c>
      <c r="F89" s="64">
        <f>SUM(I89,K89,M89)</f>
        <v>-5</v>
      </c>
      <c r="G89" s="65">
        <f t="shared" si="22"/>
        <v>-0.17857142857142858</v>
      </c>
      <c r="H89" s="66">
        <v>1</v>
      </c>
      <c r="I89" s="67">
        <v>-1</v>
      </c>
      <c r="J89" s="66">
        <v>0</v>
      </c>
      <c r="K89" s="67">
        <v>-3</v>
      </c>
      <c r="L89" s="66">
        <v>22</v>
      </c>
      <c r="M89" s="67">
        <v>-1</v>
      </c>
      <c r="N89" s="68">
        <v>1</v>
      </c>
      <c r="O89" s="64">
        <v>-1</v>
      </c>
      <c r="P89" s="65">
        <f t="shared" si="23"/>
        <v>-0.5</v>
      </c>
      <c r="Q89" s="63">
        <f>SUM(T89,V89)</f>
        <v>22</v>
      </c>
      <c r="R89" s="64">
        <f>SUM(U89,W89)</f>
        <v>-7</v>
      </c>
      <c r="S89" s="65">
        <f t="shared" si="24"/>
        <v>-0.2413793103448276</v>
      </c>
      <c r="T89" s="69">
        <v>0</v>
      </c>
      <c r="U89" s="70">
        <v>-3</v>
      </c>
      <c r="V89" s="69">
        <v>22</v>
      </c>
      <c r="W89" s="70">
        <v>-4</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7"/>
      <c r="B90" s="101"/>
      <c r="C90" s="128" t="s">
        <v>84</v>
      </c>
      <c r="D90" s="120" t="s">
        <v>119</v>
      </c>
      <c r="E90" s="63">
        <f>SUM(H90,J90,L90)</f>
        <v>5</v>
      </c>
      <c r="F90" s="64">
        <f>SUM(I90,K90,M90)</f>
        <v>-3</v>
      </c>
      <c r="G90" s="65">
        <f t="shared" si="22"/>
        <v>-0.375</v>
      </c>
      <c r="H90" s="66">
        <v>0</v>
      </c>
      <c r="I90" s="67">
        <v>0</v>
      </c>
      <c r="J90" s="66">
        <v>0</v>
      </c>
      <c r="K90" s="67">
        <v>-1</v>
      </c>
      <c r="L90" s="66">
        <v>5</v>
      </c>
      <c r="M90" s="67">
        <v>-2</v>
      </c>
      <c r="N90" s="68">
        <v>0</v>
      </c>
      <c r="O90" s="64">
        <v>0</v>
      </c>
      <c r="P90" s="65" t="str">
        <f t="shared" si="23"/>
        <v>-----</v>
      </c>
      <c r="Q90" s="63">
        <f>SUM(T90,V90)</f>
        <v>5</v>
      </c>
      <c r="R90" s="64">
        <f>SUM(U90,W90)</f>
        <v>-4</v>
      </c>
      <c r="S90" s="65">
        <f t="shared" si="24"/>
        <v>-0.44444444444444442</v>
      </c>
      <c r="T90" s="69">
        <v>0</v>
      </c>
      <c r="U90" s="70">
        <v>-1</v>
      </c>
      <c r="V90" s="69">
        <v>5</v>
      </c>
      <c r="W90" s="70">
        <v>-3</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7"/>
      <c r="B91" s="101"/>
      <c r="C91" s="129"/>
      <c r="D91" s="117" t="s">
        <v>20</v>
      </c>
      <c r="E91" s="38">
        <f>SUM(E92:E94)</f>
        <v>12</v>
      </c>
      <c r="F91" s="110">
        <f>SUM(F92:F94)</f>
        <v>-1</v>
      </c>
      <c r="G91" s="111">
        <f t="shared" si="22"/>
        <v>-7.6923076923076927E-2</v>
      </c>
      <c r="H91" s="41">
        <f t="shared" ref="H91:O91" si="35">SUM(H92:H94)</f>
        <v>1</v>
      </c>
      <c r="I91" s="42">
        <f t="shared" si="35"/>
        <v>1</v>
      </c>
      <c r="J91" s="41">
        <f t="shared" si="35"/>
        <v>1</v>
      </c>
      <c r="K91" s="42">
        <f t="shared" si="35"/>
        <v>-2</v>
      </c>
      <c r="L91" s="41">
        <f t="shared" si="35"/>
        <v>10</v>
      </c>
      <c r="M91" s="42">
        <f t="shared" si="35"/>
        <v>0</v>
      </c>
      <c r="N91" s="43">
        <f t="shared" si="35"/>
        <v>1</v>
      </c>
      <c r="O91" s="39">
        <f t="shared" si="35"/>
        <v>1</v>
      </c>
      <c r="P91" s="111" t="str">
        <f t="shared" si="23"/>
        <v>-----</v>
      </c>
      <c r="Q91" s="43">
        <f>SUM(Q92:Q94)</f>
        <v>12</v>
      </c>
      <c r="R91" s="110">
        <f>SUM(R92:R94)</f>
        <v>-1</v>
      </c>
      <c r="S91" s="111">
        <f t="shared" si="24"/>
        <v>-7.6923076923076927E-2</v>
      </c>
      <c r="T91" s="130">
        <f>SUM(T92:T94)</f>
        <v>1</v>
      </c>
      <c r="U91" s="42">
        <f>SUM(U92:U94)</f>
        <v>-2</v>
      </c>
      <c r="V91" s="130">
        <f>SUM(V92:V94)</f>
        <v>11</v>
      </c>
      <c r="W91" s="42">
        <f>SUM(W92:W94)</f>
        <v>1</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7"/>
      <c r="B92" s="101"/>
      <c r="C92" s="51" t="s">
        <v>152</v>
      </c>
      <c r="D92" s="120" t="s">
        <v>121</v>
      </c>
      <c r="E92" s="63">
        <f t="shared" ref="E92:F94" si="36">SUM(H92,J92,L92)</f>
        <v>4</v>
      </c>
      <c r="F92" s="64">
        <f t="shared" si="36"/>
        <v>3</v>
      </c>
      <c r="G92" s="65">
        <f t="shared" si="22"/>
        <v>3</v>
      </c>
      <c r="H92" s="66">
        <v>0</v>
      </c>
      <c r="I92" s="67">
        <v>0</v>
      </c>
      <c r="J92" s="66">
        <v>0</v>
      </c>
      <c r="K92" s="67">
        <v>0</v>
      </c>
      <c r="L92" s="66">
        <v>4</v>
      </c>
      <c r="M92" s="67">
        <v>3</v>
      </c>
      <c r="N92" s="68">
        <v>0</v>
      </c>
      <c r="O92" s="64">
        <v>0</v>
      </c>
      <c r="P92" s="65" t="str">
        <f t="shared" si="23"/>
        <v>-----</v>
      </c>
      <c r="Q92" s="63">
        <f t="shared" ref="Q92:R94" si="37">SUM(T92,V92)</f>
        <v>5</v>
      </c>
      <c r="R92" s="64">
        <f t="shared" si="37"/>
        <v>4</v>
      </c>
      <c r="S92" s="65">
        <f t="shared" si="24"/>
        <v>4</v>
      </c>
      <c r="T92" s="69">
        <v>0</v>
      </c>
      <c r="U92" s="70">
        <v>0</v>
      </c>
      <c r="V92" s="69">
        <v>5</v>
      </c>
      <c r="W92" s="70">
        <v>4</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7"/>
      <c r="B93" s="101"/>
      <c r="C93" s="51" t="s">
        <v>153</v>
      </c>
      <c r="D93" s="120" t="s">
        <v>162</v>
      </c>
      <c r="E93" s="63">
        <f t="shared" si="36"/>
        <v>1</v>
      </c>
      <c r="F93" s="64">
        <f t="shared" si="36"/>
        <v>-3</v>
      </c>
      <c r="G93" s="65">
        <f>IF(E93-F93&gt;0,F93/(E93-F93),"-----")</f>
        <v>-0.75</v>
      </c>
      <c r="H93" s="66">
        <v>0</v>
      </c>
      <c r="I93" s="67">
        <v>0</v>
      </c>
      <c r="J93" s="66">
        <v>0</v>
      </c>
      <c r="K93" s="67">
        <v>-2</v>
      </c>
      <c r="L93" s="66">
        <v>1</v>
      </c>
      <c r="M93" s="67">
        <v>-1</v>
      </c>
      <c r="N93" s="68">
        <v>0</v>
      </c>
      <c r="O93" s="64">
        <v>0</v>
      </c>
      <c r="P93" s="65" t="str">
        <f>IF(N93-O93&gt;0,O93/(N93-O93),"-----")</f>
        <v>-----</v>
      </c>
      <c r="Q93" s="63">
        <f t="shared" si="37"/>
        <v>1</v>
      </c>
      <c r="R93" s="64">
        <f t="shared" si="37"/>
        <v>-3</v>
      </c>
      <c r="S93" s="65">
        <f>IF(Q93-R93&gt;0,R93/(Q93-R93),"-----")</f>
        <v>-0.75</v>
      </c>
      <c r="T93" s="69">
        <v>0</v>
      </c>
      <c r="U93" s="70">
        <v>-2</v>
      </c>
      <c r="V93" s="69">
        <v>1</v>
      </c>
      <c r="W93" s="70">
        <v>-1</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1"/>
      <c r="B94" s="30"/>
      <c r="C94" s="128" t="s">
        <v>135</v>
      </c>
      <c r="D94" s="121" t="s">
        <v>154</v>
      </c>
      <c r="E94" s="73">
        <f t="shared" si="36"/>
        <v>7</v>
      </c>
      <c r="F94" s="74">
        <f t="shared" si="36"/>
        <v>-1</v>
      </c>
      <c r="G94" s="75">
        <f>IF(E94-F94&gt;0,F94/(E94-F94),"-----")</f>
        <v>-0.125</v>
      </c>
      <c r="H94" s="76">
        <v>1</v>
      </c>
      <c r="I94" s="77">
        <v>1</v>
      </c>
      <c r="J94" s="76">
        <v>1</v>
      </c>
      <c r="K94" s="77">
        <v>0</v>
      </c>
      <c r="L94" s="76">
        <v>5</v>
      </c>
      <c r="M94" s="77">
        <v>-2</v>
      </c>
      <c r="N94" s="78">
        <v>1</v>
      </c>
      <c r="O94" s="74">
        <v>1</v>
      </c>
      <c r="P94" s="75" t="str">
        <f>IF(N94-O94&gt;0,O94/(N94-O94),"-----")</f>
        <v>-----</v>
      </c>
      <c r="Q94" s="73">
        <f t="shared" si="37"/>
        <v>6</v>
      </c>
      <c r="R94" s="74">
        <f t="shared" si="37"/>
        <v>-2</v>
      </c>
      <c r="S94" s="75">
        <f>IF(Q94-R94&gt;0,R94/(Q94-R94),"-----")</f>
        <v>-0.25</v>
      </c>
      <c r="T94" s="79">
        <v>1</v>
      </c>
      <c r="U94" s="80">
        <v>0</v>
      </c>
      <c r="V94" s="79">
        <v>5</v>
      </c>
      <c r="W94" s="80">
        <v>-2</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2">
        <f>A52</f>
        <v>0</v>
      </c>
      <c r="B95" s="13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2" t="str">
        <f>A53</f>
        <v>※　歩行者の事故とは、第１当事者または第２当事者が歩行者の事故件数と集計条件の対象当事者の死傷者数である。</v>
      </c>
      <c r="B96" s="13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2"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44"/>
  <sheetViews>
    <sheetView workbookViewId="0">
      <selection activeCell="M18" sqref="M18"/>
    </sheetView>
  </sheetViews>
  <sheetFormatPr defaultRowHeight="13.5" x14ac:dyDescent="0.15"/>
  <cols>
    <col min="1" max="3" width="2.625" style="2" customWidth="1"/>
    <col min="4" max="4" width="11.5" style="2" customWidth="1"/>
    <col min="5" max="23" width="7.75" style="2" customWidth="1"/>
    <col min="24" max="16384" width="9" style="2"/>
  </cols>
  <sheetData>
    <row r="1" spans="1:68" x14ac:dyDescent="0.15">
      <c r="A1" s="1" t="s">
        <v>179</v>
      </c>
      <c r="E1" s="3"/>
      <c r="F1" s="3"/>
      <c r="G1" s="3"/>
      <c r="H1" s="3"/>
      <c r="I1" s="3"/>
      <c r="J1" s="3"/>
      <c r="K1" s="3"/>
      <c r="L1" s="3"/>
      <c r="M1" s="3"/>
      <c r="N1" s="3"/>
      <c r="O1" s="3"/>
      <c r="P1" s="3"/>
      <c r="Q1" s="3"/>
      <c r="R1" s="3"/>
      <c r="S1" s="3"/>
      <c r="T1" s="3"/>
      <c r="U1" s="3"/>
      <c r="V1" s="3"/>
      <c r="W1" s="4" t="s">
        <v>1</v>
      </c>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x14ac:dyDescent="0.15">
      <c r="A2" s="5"/>
      <c r="B2" s="6"/>
      <c r="C2" s="6"/>
      <c r="D2" s="7" t="s">
        <v>2</v>
      </c>
      <c r="E2" s="8" t="s">
        <v>3</v>
      </c>
      <c r="F2" s="9"/>
      <c r="G2" s="10"/>
      <c r="H2" s="9"/>
      <c r="I2" s="9"/>
      <c r="J2" s="9"/>
      <c r="K2" s="9"/>
      <c r="L2" s="9"/>
      <c r="M2" s="10"/>
      <c r="N2" s="8" t="s">
        <v>4</v>
      </c>
      <c r="O2" s="9"/>
      <c r="P2" s="9"/>
      <c r="Q2" s="8" t="s">
        <v>5</v>
      </c>
      <c r="R2" s="9"/>
      <c r="S2" s="9"/>
      <c r="T2" s="9"/>
      <c r="U2" s="9"/>
      <c r="V2" s="9"/>
      <c r="W2" s="1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x14ac:dyDescent="0.15">
      <c r="A3" s="11"/>
      <c r="B3" s="12"/>
      <c r="C3" s="12"/>
      <c r="D3" s="13"/>
      <c r="E3" s="14"/>
      <c r="F3" s="15" t="s">
        <v>6</v>
      </c>
      <c r="G3" s="16"/>
      <c r="H3" s="17" t="s">
        <v>7</v>
      </c>
      <c r="I3" s="16"/>
      <c r="J3" s="15" t="s">
        <v>8</v>
      </c>
      <c r="K3" s="16"/>
      <c r="L3" s="15" t="s">
        <v>9</v>
      </c>
      <c r="M3" s="16"/>
      <c r="N3" s="18"/>
      <c r="O3" s="15" t="s">
        <v>6</v>
      </c>
      <c r="P3" s="16"/>
      <c r="Q3" s="18"/>
      <c r="R3" s="15" t="s">
        <v>6</v>
      </c>
      <c r="S3" s="16"/>
      <c r="T3" s="15" t="s">
        <v>10</v>
      </c>
      <c r="U3" s="16"/>
      <c r="V3" s="15" t="s">
        <v>11</v>
      </c>
      <c r="W3" s="16"/>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4.25" thickBot="1" x14ac:dyDescent="0.2">
      <c r="A4" s="19" t="s">
        <v>12</v>
      </c>
      <c r="B4" s="20"/>
      <c r="C4" s="20"/>
      <c r="D4" s="21"/>
      <c r="E4" s="22" t="s">
        <v>13</v>
      </c>
      <c r="F4" s="23" t="s">
        <v>14</v>
      </c>
      <c r="G4" s="24" t="s">
        <v>15</v>
      </c>
      <c r="H4" s="25"/>
      <c r="I4" s="26" t="s">
        <v>14</v>
      </c>
      <c r="J4" s="27"/>
      <c r="K4" s="26" t="s">
        <v>14</v>
      </c>
      <c r="L4" s="27"/>
      <c r="M4" s="26" t="s">
        <v>14</v>
      </c>
      <c r="N4" s="24" t="s">
        <v>13</v>
      </c>
      <c r="O4" s="23" t="s">
        <v>14</v>
      </c>
      <c r="P4" s="24" t="s">
        <v>15</v>
      </c>
      <c r="Q4" s="24" t="s">
        <v>13</v>
      </c>
      <c r="R4" s="23" t="s">
        <v>14</v>
      </c>
      <c r="S4" s="24" t="s">
        <v>15</v>
      </c>
      <c r="T4" s="27"/>
      <c r="U4" s="26" t="s">
        <v>14</v>
      </c>
      <c r="V4" s="27"/>
      <c r="W4" s="26" t="s">
        <v>14</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ht="12.75" customHeight="1" thickTop="1" x14ac:dyDescent="0.15">
      <c r="A5" s="28" t="s">
        <v>16</v>
      </c>
      <c r="B5" s="29"/>
      <c r="C5" s="29"/>
      <c r="D5" s="30"/>
      <c r="E5" s="31">
        <f>SUM(E6:E7,E55)</f>
        <v>999</v>
      </c>
      <c r="F5" s="32">
        <f>SUM(F6:F7,F55)</f>
        <v>-260</v>
      </c>
      <c r="G5" s="33">
        <f t="shared" ref="G5:G68" si="0">IF(E5-F5&gt;0,F5/(E5-F5),"-----")</f>
        <v>-0.20651310563939634</v>
      </c>
      <c r="H5" s="34">
        <f t="shared" ref="H5:O5" si="1">SUM(H6:H7,H55)</f>
        <v>2</v>
      </c>
      <c r="I5" s="35">
        <f t="shared" si="1"/>
        <v>-1</v>
      </c>
      <c r="J5" s="34">
        <f t="shared" si="1"/>
        <v>44</v>
      </c>
      <c r="K5" s="35">
        <f t="shared" si="1"/>
        <v>-17</v>
      </c>
      <c r="L5" s="34">
        <f t="shared" si="1"/>
        <v>953</v>
      </c>
      <c r="M5" s="35">
        <f t="shared" si="1"/>
        <v>-242</v>
      </c>
      <c r="N5" s="36">
        <f t="shared" si="1"/>
        <v>3</v>
      </c>
      <c r="O5" s="32">
        <f t="shared" si="1"/>
        <v>-1</v>
      </c>
      <c r="P5" s="33">
        <f t="shared" ref="P5:P68" si="2">IF(N5-O5&gt;0,O5/(N5-O5),"-----")</f>
        <v>-0.25</v>
      </c>
      <c r="Q5" s="36">
        <f t="shared" ref="Q5:R46" si="3">SUM(T5,V5)</f>
        <v>2910</v>
      </c>
      <c r="R5" s="32">
        <f>SUM(R6:R7,R55)</f>
        <v>-462</v>
      </c>
      <c r="S5" s="33">
        <f t="shared" ref="S5:S68" si="4">IF(Q5-R5&gt;0,R5/(Q5-R5),"-----")</f>
        <v>-0.13701067615658363</v>
      </c>
      <c r="T5" s="34">
        <f>SUM(T6:T7,T55)</f>
        <v>46</v>
      </c>
      <c r="U5" s="35">
        <f>SUM(U6:U7,U55)</f>
        <v>-24</v>
      </c>
      <c r="V5" s="34">
        <f>SUM(V6:V7,V55)</f>
        <v>2864</v>
      </c>
      <c r="W5" s="35">
        <f>SUM(W6:W7,W55)</f>
        <v>-438</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2" customHeight="1" x14ac:dyDescent="0.15">
      <c r="A6" s="37" t="s">
        <v>17</v>
      </c>
      <c r="B6" s="37"/>
      <c r="C6" s="37"/>
      <c r="D6" s="37"/>
      <c r="E6" s="38">
        <f>SUM(H6,J6,L6)</f>
        <v>0</v>
      </c>
      <c r="F6" s="39">
        <f>SUM(I6,K6,M6)</f>
        <v>0</v>
      </c>
      <c r="G6" s="40" t="str">
        <f t="shared" si="0"/>
        <v>-----</v>
      </c>
      <c r="H6" s="41">
        <v>0</v>
      </c>
      <c r="I6" s="42">
        <v>0</v>
      </c>
      <c r="J6" s="41">
        <v>0</v>
      </c>
      <c r="K6" s="42">
        <v>0</v>
      </c>
      <c r="L6" s="41">
        <v>0</v>
      </c>
      <c r="M6" s="42">
        <v>0</v>
      </c>
      <c r="N6" s="43">
        <v>0</v>
      </c>
      <c r="O6" s="39">
        <v>0</v>
      </c>
      <c r="P6" s="40" t="str">
        <f t="shared" si="2"/>
        <v>-----</v>
      </c>
      <c r="Q6" s="43">
        <f t="shared" si="3"/>
        <v>55</v>
      </c>
      <c r="R6" s="39">
        <f>SUM(U6,W6)</f>
        <v>-1</v>
      </c>
      <c r="S6" s="40">
        <f t="shared" si="4"/>
        <v>-1.7857142857142856E-2</v>
      </c>
      <c r="T6" s="41">
        <v>0</v>
      </c>
      <c r="U6" s="42">
        <v>-3</v>
      </c>
      <c r="V6" s="41">
        <v>55</v>
      </c>
      <c r="W6" s="42">
        <v>2</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2" customHeight="1" x14ac:dyDescent="0.15">
      <c r="A7" s="8" t="s">
        <v>18</v>
      </c>
      <c r="B7" s="44"/>
      <c r="C7" s="9"/>
      <c r="D7" s="10"/>
      <c r="E7" s="45">
        <f>SUM(E8,E25)</f>
        <v>883</v>
      </c>
      <c r="F7" s="39">
        <f>SUM(F8,F25)</f>
        <v>-223</v>
      </c>
      <c r="G7" s="40">
        <f t="shared" si="0"/>
        <v>-0.20162748643761302</v>
      </c>
      <c r="H7" s="46">
        <f t="shared" ref="H7:O7" si="5">SUM(H8,H25)</f>
        <v>2</v>
      </c>
      <c r="I7" s="47">
        <f t="shared" si="5"/>
        <v>1</v>
      </c>
      <c r="J7" s="46">
        <f t="shared" si="5"/>
        <v>43</v>
      </c>
      <c r="K7" s="47">
        <f t="shared" si="5"/>
        <v>-9</v>
      </c>
      <c r="L7" s="46">
        <f t="shared" si="5"/>
        <v>838</v>
      </c>
      <c r="M7" s="47">
        <f t="shared" si="5"/>
        <v>-215</v>
      </c>
      <c r="N7" s="48">
        <f t="shared" si="5"/>
        <v>3</v>
      </c>
      <c r="O7" s="39">
        <f t="shared" si="5"/>
        <v>1</v>
      </c>
      <c r="P7" s="40">
        <f t="shared" si="2"/>
        <v>0.5</v>
      </c>
      <c r="Q7" s="48">
        <f t="shared" si="3"/>
        <v>2448</v>
      </c>
      <c r="R7" s="39">
        <f>SUM(R8,R25)</f>
        <v>-385</v>
      </c>
      <c r="S7" s="40">
        <f t="shared" si="4"/>
        <v>-0.13589834098129192</v>
      </c>
      <c r="T7" s="46">
        <f>SUM(T8,T25)</f>
        <v>45</v>
      </c>
      <c r="U7" s="47">
        <f>SUM(U8,U25)</f>
        <v>-12</v>
      </c>
      <c r="V7" s="46">
        <f>SUM(V8,V25)</f>
        <v>2403</v>
      </c>
      <c r="W7" s="47">
        <f>SUM(W8,W25)</f>
        <v>-373</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2" customHeight="1" x14ac:dyDescent="0.15">
      <c r="A8" s="49"/>
      <c r="B8" s="8" t="s">
        <v>19</v>
      </c>
      <c r="C8" s="9"/>
      <c r="D8" s="10"/>
      <c r="E8" s="45">
        <f>SUM(E9,E17)</f>
        <v>460</v>
      </c>
      <c r="F8" s="39">
        <f>SUM(F9,F17)</f>
        <v>-98</v>
      </c>
      <c r="G8" s="40">
        <f t="shared" si="0"/>
        <v>-0.17562724014336917</v>
      </c>
      <c r="H8" s="46">
        <f t="shared" ref="H8:O8" si="6">SUM(H9,H17)</f>
        <v>1</v>
      </c>
      <c r="I8" s="47">
        <f t="shared" si="6"/>
        <v>1</v>
      </c>
      <c r="J8" s="46">
        <f t="shared" si="6"/>
        <v>25</v>
      </c>
      <c r="K8" s="47">
        <f t="shared" si="6"/>
        <v>-2</v>
      </c>
      <c r="L8" s="46">
        <f t="shared" si="6"/>
        <v>434</v>
      </c>
      <c r="M8" s="47">
        <f t="shared" si="6"/>
        <v>-97</v>
      </c>
      <c r="N8" s="48">
        <f t="shared" si="6"/>
        <v>1</v>
      </c>
      <c r="O8" s="39">
        <f t="shared" si="6"/>
        <v>0</v>
      </c>
      <c r="P8" s="40">
        <f t="shared" si="2"/>
        <v>0</v>
      </c>
      <c r="Q8" s="48">
        <f t="shared" si="3"/>
        <v>1265</v>
      </c>
      <c r="R8" s="39">
        <f>SUM(R9,R17)</f>
        <v>-149</v>
      </c>
      <c r="S8" s="40">
        <f t="shared" si="4"/>
        <v>-0.10537482319660538</v>
      </c>
      <c r="T8" s="46">
        <f>SUM(T9,T17)</f>
        <v>26</v>
      </c>
      <c r="U8" s="47">
        <f>SUM(U9,U17)</f>
        <v>-2</v>
      </c>
      <c r="V8" s="46">
        <f>SUM(V9,V17)</f>
        <v>1239</v>
      </c>
      <c r="W8" s="47">
        <f>SUM(W9,W17)</f>
        <v>-147</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2" customHeight="1" x14ac:dyDescent="0.15">
      <c r="A9" s="50"/>
      <c r="B9" s="51"/>
      <c r="C9" s="5"/>
      <c r="D9" s="52" t="s">
        <v>20</v>
      </c>
      <c r="E9" s="45">
        <f>SUM(E10:E16)</f>
        <v>186</v>
      </c>
      <c r="F9" s="39">
        <f>SUM(F10:F16)</f>
        <v>-26</v>
      </c>
      <c r="G9" s="40">
        <f t="shared" si="0"/>
        <v>-0.12264150943396226</v>
      </c>
      <c r="H9" s="46">
        <f t="shared" ref="H9:O9" si="7">SUM(H10:H16)</f>
        <v>0</v>
      </c>
      <c r="I9" s="47">
        <f t="shared" si="7"/>
        <v>0</v>
      </c>
      <c r="J9" s="46">
        <f t="shared" si="7"/>
        <v>13</v>
      </c>
      <c r="K9" s="47">
        <f t="shared" si="7"/>
        <v>-2</v>
      </c>
      <c r="L9" s="46">
        <f t="shared" si="7"/>
        <v>173</v>
      </c>
      <c r="M9" s="47">
        <f t="shared" si="7"/>
        <v>-24</v>
      </c>
      <c r="N9" s="48">
        <f t="shared" si="7"/>
        <v>0</v>
      </c>
      <c r="O9" s="39">
        <f t="shared" si="7"/>
        <v>-1</v>
      </c>
      <c r="P9" s="40">
        <f t="shared" si="2"/>
        <v>-1</v>
      </c>
      <c r="Q9" s="48">
        <f t="shared" si="3"/>
        <v>632</v>
      </c>
      <c r="R9" s="39">
        <f>SUM(R10:R16)</f>
        <v>-24</v>
      </c>
      <c r="S9" s="40">
        <f t="shared" si="4"/>
        <v>-3.6585365853658534E-2</v>
      </c>
      <c r="T9" s="46">
        <f>SUM(T10:T16)</f>
        <v>14</v>
      </c>
      <c r="U9" s="47">
        <f>SUM(U10:U16)</f>
        <v>-2</v>
      </c>
      <c r="V9" s="46">
        <f>SUM(V10:V16)</f>
        <v>618</v>
      </c>
      <c r="W9" s="47">
        <f>SUM(W10:W16)</f>
        <v>-22</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2" customHeight="1" x14ac:dyDescent="0.15">
      <c r="A10" s="50"/>
      <c r="B10" s="51"/>
      <c r="C10" s="11"/>
      <c r="D10" s="53" t="s">
        <v>21</v>
      </c>
      <c r="E10" s="54">
        <f t="shared" ref="E10:F16" si="8">SUM(H10,J10,L10)</f>
        <v>12</v>
      </c>
      <c r="F10" s="55">
        <f t="shared" si="8"/>
        <v>5</v>
      </c>
      <c r="G10" s="56">
        <f t="shared" si="0"/>
        <v>0.7142857142857143</v>
      </c>
      <c r="H10" s="57">
        <v>0</v>
      </c>
      <c r="I10" s="58">
        <v>0</v>
      </c>
      <c r="J10" s="57">
        <v>0</v>
      </c>
      <c r="K10" s="58">
        <v>-1</v>
      </c>
      <c r="L10" s="57">
        <v>12</v>
      </c>
      <c r="M10" s="58">
        <v>6</v>
      </c>
      <c r="N10" s="59">
        <v>0</v>
      </c>
      <c r="O10" s="55">
        <v>0</v>
      </c>
      <c r="P10" s="56" t="str">
        <f t="shared" si="2"/>
        <v>-----</v>
      </c>
      <c r="Q10" s="59">
        <f t="shared" si="3"/>
        <v>47</v>
      </c>
      <c r="R10" s="55">
        <f t="shared" si="3"/>
        <v>-12</v>
      </c>
      <c r="S10" s="56">
        <f t="shared" si="4"/>
        <v>-0.20338983050847459</v>
      </c>
      <c r="T10" s="60">
        <v>0</v>
      </c>
      <c r="U10" s="61">
        <v>-1</v>
      </c>
      <c r="V10" s="60">
        <v>47</v>
      </c>
      <c r="W10" s="61">
        <v>-11</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2" customHeight="1" x14ac:dyDescent="0.15">
      <c r="A11" s="50"/>
      <c r="B11" s="51" t="s">
        <v>142</v>
      </c>
      <c r="C11" s="11" t="s">
        <v>23</v>
      </c>
      <c r="D11" s="62" t="s">
        <v>24</v>
      </c>
      <c r="E11" s="63">
        <f t="shared" si="8"/>
        <v>19</v>
      </c>
      <c r="F11" s="64">
        <f t="shared" si="8"/>
        <v>-1</v>
      </c>
      <c r="G11" s="65">
        <f t="shared" si="0"/>
        <v>-0.05</v>
      </c>
      <c r="H11" s="66">
        <v>0</v>
      </c>
      <c r="I11" s="67">
        <v>0</v>
      </c>
      <c r="J11" s="66">
        <v>1</v>
      </c>
      <c r="K11" s="67">
        <v>0</v>
      </c>
      <c r="L11" s="66">
        <v>18</v>
      </c>
      <c r="M11" s="67">
        <v>-1</v>
      </c>
      <c r="N11" s="68">
        <v>0</v>
      </c>
      <c r="O11" s="64">
        <v>0</v>
      </c>
      <c r="P11" s="65" t="str">
        <f t="shared" si="2"/>
        <v>-----</v>
      </c>
      <c r="Q11" s="68">
        <f t="shared" si="3"/>
        <v>54</v>
      </c>
      <c r="R11" s="64">
        <f t="shared" si="3"/>
        <v>-10</v>
      </c>
      <c r="S11" s="65">
        <f t="shared" si="4"/>
        <v>-0.15625</v>
      </c>
      <c r="T11" s="69">
        <v>1</v>
      </c>
      <c r="U11" s="70">
        <v>0</v>
      </c>
      <c r="V11" s="69">
        <v>53</v>
      </c>
      <c r="W11" s="70">
        <v>-10</v>
      </c>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2" customHeight="1" x14ac:dyDescent="0.15">
      <c r="A12" s="50"/>
      <c r="B12" s="51"/>
      <c r="C12" s="11" t="s">
        <v>25</v>
      </c>
      <c r="D12" s="62" t="s">
        <v>26</v>
      </c>
      <c r="E12" s="63">
        <f t="shared" si="8"/>
        <v>12</v>
      </c>
      <c r="F12" s="64">
        <f t="shared" si="8"/>
        <v>2</v>
      </c>
      <c r="G12" s="65">
        <f t="shared" si="0"/>
        <v>0.2</v>
      </c>
      <c r="H12" s="66">
        <v>0</v>
      </c>
      <c r="I12" s="67">
        <v>0</v>
      </c>
      <c r="J12" s="66">
        <v>1</v>
      </c>
      <c r="K12" s="67">
        <v>0</v>
      </c>
      <c r="L12" s="66">
        <v>11</v>
      </c>
      <c r="M12" s="67">
        <v>2</v>
      </c>
      <c r="N12" s="68">
        <v>0</v>
      </c>
      <c r="O12" s="64">
        <v>0</v>
      </c>
      <c r="P12" s="65" t="str">
        <f t="shared" si="2"/>
        <v>-----</v>
      </c>
      <c r="Q12" s="68">
        <f t="shared" si="3"/>
        <v>26</v>
      </c>
      <c r="R12" s="64">
        <f t="shared" si="3"/>
        <v>-7</v>
      </c>
      <c r="S12" s="65">
        <f t="shared" si="4"/>
        <v>-0.21212121212121213</v>
      </c>
      <c r="T12" s="69">
        <v>1</v>
      </c>
      <c r="U12" s="70">
        <v>0</v>
      </c>
      <c r="V12" s="69">
        <v>25</v>
      </c>
      <c r="W12" s="70">
        <v>-7</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2" customHeight="1" x14ac:dyDescent="0.15">
      <c r="A13" s="50"/>
      <c r="B13" s="51"/>
      <c r="C13" s="11" t="s">
        <v>27</v>
      </c>
      <c r="D13" s="62" t="s">
        <v>28</v>
      </c>
      <c r="E13" s="63">
        <f t="shared" si="8"/>
        <v>30</v>
      </c>
      <c r="F13" s="64">
        <f t="shared" si="8"/>
        <v>-15</v>
      </c>
      <c r="G13" s="65">
        <f t="shared" si="0"/>
        <v>-0.33333333333333331</v>
      </c>
      <c r="H13" s="66">
        <v>0</v>
      </c>
      <c r="I13" s="67">
        <v>0</v>
      </c>
      <c r="J13" s="66">
        <v>3</v>
      </c>
      <c r="K13" s="67">
        <v>-1</v>
      </c>
      <c r="L13" s="66">
        <v>27</v>
      </c>
      <c r="M13" s="67">
        <v>-14</v>
      </c>
      <c r="N13" s="68">
        <v>0</v>
      </c>
      <c r="O13" s="64">
        <v>-1</v>
      </c>
      <c r="P13" s="65">
        <f t="shared" si="2"/>
        <v>-1</v>
      </c>
      <c r="Q13" s="68">
        <f t="shared" si="3"/>
        <v>117</v>
      </c>
      <c r="R13" s="64">
        <f t="shared" si="3"/>
        <v>-33</v>
      </c>
      <c r="S13" s="65">
        <f t="shared" si="4"/>
        <v>-0.22</v>
      </c>
      <c r="T13" s="69">
        <v>3</v>
      </c>
      <c r="U13" s="70">
        <v>-2</v>
      </c>
      <c r="V13" s="69">
        <v>114</v>
      </c>
      <c r="W13" s="70">
        <v>-31</v>
      </c>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2" customHeight="1" x14ac:dyDescent="0.15">
      <c r="A14" s="50"/>
      <c r="B14" s="51"/>
      <c r="C14" s="11" t="s">
        <v>29</v>
      </c>
      <c r="D14" s="62" t="s">
        <v>30</v>
      </c>
      <c r="E14" s="63">
        <f t="shared" si="8"/>
        <v>59</v>
      </c>
      <c r="F14" s="64">
        <f t="shared" si="8"/>
        <v>8</v>
      </c>
      <c r="G14" s="65">
        <f t="shared" si="0"/>
        <v>0.15686274509803921</v>
      </c>
      <c r="H14" s="66">
        <v>0</v>
      </c>
      <c r="I14" s="67">
        <v>0</v>
      </c>
      <c r="J14" s="66">
        <v>6</v>
      </c>
      <c r="K14" s="67">
        <v>1</v>
      </c>
      <c r="L14" s="66">
        <v>53</v>
      </c>
      <c r="M14" s="67">
        <v>7</v>
      </c>
      <c r="N14" s="68">
        <v>0</v>
      </c>
      <c r="O14" s="64">
        <v>0</v>
      </c>
      <c r="P14" s="65" t="str">
        <f t="shared" si="2"/>
        <v>-----</v>
      </c>
      <c r="Q14" s="68">
        <f t="shared" si="3"/>
        <v>171</v>
      </c>
      <c r="R14" s="64">
        <f t="shared" si="3"/>
        <v>48</v>
      </c>
      <c r="S14" s="65">
        <f t="shared" si="4"/>
        <v>0.3902439024390244</v>
      </c>
      <c r="T14" s="69">
        <v>6</v>
      </c>
      <c r="U14" s="70">
        <v>1</v>
      </c>
      <c r="V14" s="69">
        <v>165</v>
      </c>
      <c r="W14" s="70">
        <v>47</v>
      </c>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2" customHeight="1" x14ac:dyDescent="0.15">
      <c r="A15" s="50"/>
      <c r="B15" s="51" t="s">
        <v>31</v>
      </c>
      <c r="C15" s="11"/>
      <c r="D15" s="62" t="s">
        <v>32</v>
      </c>
      <c r="E15" s="63">
        <f t="shared" si="8"/>
        <v>8</v>
      </c>
      <c r="F15" s="64">
        <f t="shared" si="8"/>
        <v>-4</v>
      </c>
      <c r="G15" s="65">
        <f t="shared" si="0"/>
        <v>-0.33333333333333331</v>
      </c>
      <c r="H15" s="66">
        <v>0</v>
      </c>
      <c r="I15" s="67">
        <v>0</v>
      </c>
      <c r="J15" s="66">
        <v>0</v>
      </c>
      <c r="K15" s="67">
        <v>0</v>
      </c>
      <c r="L15" s="66">
        <v>8</v>
      </c>
      <c r="M15" s="67">
        <v>-4</v>
      </c>
      <c r="N15" s="68">
        <v>0</v>
      </c>
      <c r="O15" s="64">
        <v>0</v>
      </c>
      <c r="P15" s="65" t="str">
        <f t="shared" si="2"/>
        <v>-----</v>
      </c>
      <c r="Q15" s="68">
        <f t="shared" si="3"/>
        <v>32</v>
      </c>
      <c r="R15" s="64">
        <f t="shared" si="3"/>
        <v>-7</v>
      </c>
      <c r="S15" s="65">
        <f t="shared" si="4"/>
        <v>-0.17948717948717949</v>
      </c>
      <c r="T15" s="69">
        <v>0</v>
      </c>
      <c r="U15" s="70">
        <v>0</v>
      </c>
      <c r="V15" s="69">
        <v>32</v>
      </c>
      <c r="W15" s="70">
        <v>-7</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2" customHeight="1" x14ac:dyDescent="0.15">
      <c r="A16" s="50"/>
      <c r="B16" s="51"/>
      <c r="C16" s="71"/>
      <c r="D16" s="72" t="s">
        <v>33</v>
      </c>
      <c r="E16" s="73">
        <f t="shared" si="8"/>
        <v>46</v>
      </c>
      <c r="F16" s="74">
        <f t="shared" si="8"/>
        <v>-21</v>
      </c>
      <c r="G16" s="75">
        <f t="shared" si="0"/>
        <v>-0.31343283582089554</v>
      </c>
      <c r="H16" s="76">
        <v>0</v>
      </c>
      <c r="I16" s="77">
        <v>0</v>
      </c>
      <c r="J16" s="76">
        <v>2</v>
      </c>
      <c r="K16" s="77">
        <v>-1</v>
      </c>
      <c r="L16" s="76">
        <v>44</v>
      </c>
      <c r="M16" s="77">
        <v>-20</v>
      </c>
      <c r="N16" s="78">
        <v>0</v>
      </c>
      <c r="O16" s="74">
        <v>0</v>
      </c>
      <c r="P16" s="75" t="str">
        <f t="shared" si="2"/>
        <v>-----</v>
      </c>
      <c r="Q16" s="78">
        <f t="shared" si="3"/>
        <v>185</v>
      </c>
      <c r="R16" s="74">
        <f t="shared" si="3"/>
        <v>-3</v>
      </c>
      <c r="S16" s="75">
        <f t="shared" si="4"/>
        <v>-1.5957446808510637E-2</v>
      </c>
      <c r="T16" s="79">
        <v>3</v>
      </c>
      <c r="U16" s="80">
        <v>0</v>
      </c>
      <c r="V16" s="79">
        <v>182</v>
      </c>
      <c r="W16" s="80">
        <v>-3</v>
      </c>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ht="12" customHeight="1" x14ac:dyDescent="0.15">
      <c r="A17" s="50"/>
      <c r="B17" s="51"/>
      <c r="C17" s="11"/>
      <c r="D17" s="13" t="s">
        <v>20</v>
      </c>
      <c r="E17" s="45">
        <f>SUM(E18:E24)</f>
        <v>274</v>
      </c>
      <c r="F17" s="39">
        <f>SUM(F18:F24)</f>
        <v>-72</v>
      </c>
      <c r="G17" s="40">
        <f t="shared" si="0"/>
        <v>-0.20809248554913296</v>
      </c>
      <c r="H17" s="46">
        <f t="shared" ref="H17:O17" si="9">SUM(H18:H24)</f>
        <v>1</v>
      </c>
      <c r="I17" s="47">
        <f t="shared" si="9"/>
        <v>1</v>
      </c>
      <c r="J17" s="46">
        <f t="shared" si="9"/>
        <v>12</v>
      </c>
      <c r="K17" s="47">
        <f t="shared" si="9"/>
        <v>0</v>
      </c>
      <c r="L17" s="46">
        <f t="shared" si="9"/>
        <v>261</v>
      </c>
      <c r="M17" s="48">
        <f t="shared" si="9"/>
        <v>-73</v>
      </c>
      <c r="N17" s="48">
        <f t="shared" si="9"/>
        <v>1</v>
      </c>
      <c r="O17" s="39">
        <f t="shared" si="9"/>
        <v>1</v>
      </c>
      <c r="P17" s="40" t="str">
        <f t="shared" si="2"/>
        <v>-----</v>
      </c>
      <c r="Q17" s="48">
        <f t="shared" si="3"/>
        <v>633</v>
      </c>
      <c r="R17" s="81">
        <f>SUM(R18:R24)</f>
        <v>-125</v>
      </c>
      <c r="S17" s="40">
        <f t="shared" si="4"/>
        <v>-0.16490765171503957</v>
      </c>
      <c r="T17" s="46">
        <f>SUM(T18:T24)</f>
        <v>12</v>
      </c>
      <c r="U17" s="47">
        <f>SUM(U18:U24)</f>
        <v>0</v>
      </c>
      <c r="V17" s="46">
        <f>SUM(V18:V24)</f>
        <v>621</v>
      </c>
      <c r="W17" s="47">
        <f>SUM(W18:W24)</f>
        <v>-125</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ht="12" customHeight="1" x14ac:dyDescent="0.15">
      <c r="A18" s="50"/>
      <c r="B18" s="51"/>
      <c r="C18" s="11"/>
      <c r="D18" s="53" t="s">
        <v>128</v>
      </c>
      <c r="E18" s="54">
        <f t="shared" ref="E18:F24" si="10">SUM(H18,J18,L18)</f>
        <v>52</v>
      </c>
      <c r="F18" s="55">
        <f t="shared" si="10"/>
        <v>-30</v>
      </c>
      <c r="G18" s="56">
        <f t="shared" si="0"/>
        <v>-0.36585365853658536</v>
      </c>
      <c r="H18" s="57">
        <v>1</v>
      </c>
      <c r="I18" s="58">
        <v>1</v>
      </c>
      <c r="J18" s="57">
        <v>3</v>
      </c>
      <c r="K18" s="58">
        <v>2</v>
      </c>
      <c r="L18" s="57">
        <v>48</v>
      </c>
      <c r="M18" s="58">
        <v>-33</v>
      </c>
      <c r="N18" s="59">
        <v>1</v>
      </c>
      <c r="O18" s="55">
        <v>1</v>
      </c>
      <c r="P18" s="56" t="str">
        <f t="shared" si="2"/>
        <v>-----</v>
      </c>
      <c r="Q18" s="54">
        <f t="shared" si="3"/>
        <v>145</v>
      </c>
      <c r="R18" s="55">
        <f t="shared" si="3"/>
        <v>-36</v>
      </c>
      <c r="S18" s="56">
        <f t="shared" si="4"/>
        <v>-0.19889502762430938</v>
      </c>
      <c r="T18" s="60">
        <v>2</v>
      </c>
      <c r="U18" s="61">
        <v>1</v>
      </c>
      <c r="V18" s="60">
        <v>143</v>
      </c>
      <c r="W18" s="61">
        <v>-37</v>
      </c>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ht="12" customHeight="1" x14ac:dyDescent="0.15">
      <c r="A19" s="50"/>
      <c r="B19" s="51" t="s">
        <v>29</v>
      </c>
      <c r="C19" s="11" t="s">
        <v>35</v>
      </c>
      <c r="D19" s="62" t="s">
        <v>36</v>
      </c>
      <c r="E19" s="63">
        <f t="shared" si="10"/>
        <v>29</v>
      </c>
      <c r="F19" s="64">
        <f t="shared" si="10"/>
        <v>-14</v>
      </c>
      <c r="G19" s="65">
        <f t="shared" si="0"/>
        <v>-0.32558139534883723</v>
      </c>
      <c r="H19" s="66">
        <v>0</v>
      </c>
      <c r="I19" s="67">
        <v>0</v>
      </c>
      <c r="J19" s="66">
        <v>3</v>
      </c>
      <c r="K19" s="67">
        <v>0</v>
      </c>
      <c r="L19" s="66">
        <v>26</v>
      </c>
      <c r="M19" s="67">
        <v>-14</v>
      </c>
      <c r="N19" s="68">
        <v>0</v>
      </c>
      <c r="O19" s="64">
        <v>0</v>
      </c>
      <c r="P19" s="65" t="str">
        <f t="shared" si="2"/>
        <v>-----</v>
      </c>
      <c r="Q19" s="63">
        <f t="shared" si="3"/>
        <v>118</v>
      </c>
      <c r="R19" s="64">
        <f t="shared" si="3"/>
        <v>-24</v>
      </c>
      <c r="S19" s="65">
        <f t="shared" si="4"/>
        <v>-0.16901408450704225</v>
      </c>
      <c r="T19" s="69">
        <v>4</v>
      </c>
      <c r="U19" s="70">
        <v>1</v>
      </c>
      <c r="V19" s="69">
        <v>114</v>
      </c>
      <c r="W19" s="70">
        <v>-25</v>
      </c>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ht="12" customHeight="1" x14ac:dyDescent="0.15">
      <c r="A20" s="50"/>
      <c r="B20" s="51"/>
      <c r="C20" s="11"/>
      <c r="D20" s="62" t="s">
        <v>37</v>
      </c>
      <c r="E20" s="63">
        <f t="shared" si="10"/>
        <v>25</v>
      </c>
      <c r="F20" s="64">
        <f t="shared" si="10"/>
        <v>8</v>
      </c>
      <c r="G20" s="65">
        <f t="shared" si="0"/>
        <v>0.47058823529411764</v>
      </c>
      <c r="H20" s="66">
        <v>0</v>
      </c>
      <c r="I20" s="67">
        <v>0</v>
      </c>
      <c r="J20" s="66">
        <v>0</v>
      </c>
      <c r="K20" s="67">
        <v>-1</v>
      </c>
      <c r="L20" s="66">
        <v>25</v>
      </c>
      <c r="M20" s="67">
        <v>9</v>
      </c>
      <c r="N20" s="68">
        <v>0</v>
      </c>
      <c r="O20" s="64">
        <v>0</v>
      </c>
      <c r="P20" s="65" t="str">
        <f t="shared" si="2"/>
        <v>-----</v>
      </c>
      <c r="Q20" s="63">
        <f t="shared" si="3"/>
        <v>49</v>
      </c>
      <c r="R20" s="64">
        <f t="shared" si="3"/>
        <v>8</v>
      </c>
      <c r="S20" s="65">
        <f t="shared" si="4"/>
        <v>0.1951219512195122</v>
      </c>
      <c r="T20" s="69">
        <v>0</v>
      </c>
      <c r="U20" s="70">
        <v>-1</v>
      </c>
      <c r="V20" s="69">
        <v>49</v>
      </c>
      <c r="W20" s="70">
        <v>9</v>
      </c>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ht="12" customHeight="1" x14ac:dyDescent="0.15">
      <c r="A21" s="82"/>
      <c r="B21" s="51"/>
      <c r="C21" s="11" t="s">
        <v>38</v>
      </c>
      <c r="D21" s="62" t="s">
        <v>180</v>
      </c>
      <c r="E21" s="63">
        <f t="shared" si="10"/>
        <v>56</v>
      </c>
      <c r="F21" s="64">
        <f t="shared" si="10"/>
        <v>-4</v>
      </c>
      <c r="G21" s="65">
        <f t="shared" si="0"/>
        <v>-6.6666666666666666E-2</v>
      </c>
      <c r="H21" s="66">
        <v>0</v>
      </c>
      <c r="I21" s="67">
        <v>0</v>
      </c>
      <c r="J21" s="66">
        <v>1</v>
      </c>
      <c r="K21" s="67">
        <v>-2</v>
      </c>
      <c r="L21" s="66">
        <v>55</v>
      </c>
      <c r="M21" s="67">
        <v>-2</v>
      </c>
      <c r="N21" s="68">
        <v>0</v>
      </c>
      <c r="O21" s="64">
        <v>0</v>
      </c>
      <c r="P21" s="65" t="str">
        <f t="shared" si="2"/>
        <v>-----</v>
      </c>
      <c r="Q21" s="63">
        <f t="shared" si="3"/>
        <v>98</v>
      </c>
      <c r="R21" s="64">
        <f t="shared" si="3"/>
        <v>-10</v>
      </c>
      <c r="S21" s="65">
        <f t="shared" si="4"/>
        <v>-9.2592592592592587E-2</v>
      </c>
      <c r="T21" s="69">
        <v>1</v>
      </c>
      <c r="U21" s="70">
        <v>-2</v>
      </c>
      <c r="V21" s="69">
        <v>97</v>
      </c>
      <c r="W21" s="70">
        <v>-8</v>
      </c>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ht="12" customHeight="1" x14ac:dyDescent="0.15">
      <c r="A22" s="50" t="s">
        <v>29</v>
      </c>
      <c r="B22" s="51"/>
      <c r="C22" s="11"/>
      <c r="D22" s="62" t="s">
        <v>181</v>
      </c>
      <c r="E22" s="63">
        <f t="shared" si="10"/>
        <v>43</v>
      </c>
      <c r="F22" s="64">
        <f t="shared" si="10"/>
        <v>-11</v>
      </c>
      <c r="G22" s="65">
        <f t="shared" si="0"/>
        <v>-0.20370370370370369</v>
      </c>
      <c r="H22" s="66">
        <v>0</v>
      </c>
      <c r="I22" s="67">
        <v>0</v>
      </c>
      <c r="J22" s="66">
        <v>3</v>
      </c>
      <c r="K22" s="67">
        <v>1</v>
      </c>
      <c r="L22" s="66">
        <v>40</v>
      </c>
      <c r="M22" s="67">
        <v>-12</v>
      </c>
      <c r="N22" s="68">
        <v>0</v>
      </c>
      <c r="O22" s="64">
        <v>0</v>
      </c>
      <c r="P22" s="65" t="str">
        <f t="shared" si="2"/>
        <v>-----</v>
      </c>
      <c r="Q22" s="63">
        <f t="shared" si="3"/>
        <v>103</v>
      </c>
      <c r="R22" s="64">
        <f t="shared" si="3"/>
        <v>-23</v>
      </c>
      <c r="S22" s="65">
        <f t="shared" si="4"/>
        <v>-0.18253968253968253</v>
      </c>
      <c r="T22" s="69">
        <v>3</v>
      </c>
      <c r="U22" s="70">
        <v>1</v>
      </c>
      <c r="V22" s="69">
        <v>100</v>
      </c>
      <c r="W22" s="70">
        <v>-24</v>
      </c>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1:68" ht="12" customHeight="1" x14ac:dyDescent="0.15">
      <c r="A23" s="50"/>
      <c r="B23" s="51"/>
      <c r="C23" s="11" t="s">
        <v>29</v>
      </c>
      <c r="D23" s="62" t="s">
        <v>41</v>
      </c>
      <c r="E23" s="63">
        <f t="shared" si="10"/>
        <v>25</v>
      </c>
      <c r="F23" s="64">
        <f t="shared" si="10"/>
        <v>-12</v>
      </c>
      <c r="G23" s="65">
        <f t="shared" si="0"/>
        <v>-0.32432432432432434</v>
      </c>
      <c r="H23" s="66">
        <v>0</v>
      </c>
      <c r="I23" s="67">
        <v>0</v>
      </c>
      <c r="J23" s="66">
        <v>1</v>
      </c>
      <c r="K23" s="67">
        <v>-1</v>
      </c>
      <c r="L23" s="66">
        <v>24</v>
      </c>
      <c r="M23" s="67">
        <v>-11</v>
      </c>
      <c r="N23" s="68">
        <v>0</v>
      </c>
      <c r="O23" s="64">
        <v>0</v>
      </c>
      <c r="P23" s="65" t="str">
        <f t="shared" si="2"/>
        <v>-----</v>
      </c>
      <c r="Q23" s="63">
        <f t="shared" si="3"/>
        <v>47</v>
      </c>
      <c r="R23" s="64">
        <f t="shared" si="3"/>
        <v>-16</v>
      </c>
      <c r="S23" s="65">
        <f t="shared" si="4"/>
        <v>-0.25396825396825395</v>
      </c>
      <c r="T23" s="69">
        <v>1</v>
      </c>
      <c r="U23" s="70">
        <v>-1</v>
      </c>
      <c r="V23" s="69">
        <v>46</v>
      </c>
      <c r="W23" s="70">
        <v>-15</v>
      </c>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1:68" ht="12" customHeight="1" x14ac:dyDescent="0.15">
      <c r="A24" s="50"/>
      <c r="B24" s="71"/>
      <c r="C24" s="71"/>
      <c r="D24" s="72" t="s">
        <v>42</v>
      </c>
      <c r="E24" s="73">
        <f t="shared" si="10"/>
        <v>44</v>
      </c>
      <c r="F24" s="74">
        <f t="shared" si="10"/>
        <v>-9</v>
      </c>
      <c r="G24" s="75">
        <f t="shared" si="0"/>
        <v>-0.16981132075471697</v>
      </c>
      <c r="H24" s="76">
        <v>0</v>
      </c>
      <c r="I24" s="77">
        <v>0</v>
      </c>
      <c r="J24" s="76">
        <v>1</v>
      </c>
      <c r="K24" s="77">
        <v>1</v>
      </c>
      <c r="L24" s="76">
        <v>43</v>
      </c>
      <c r="M24" s="77">
        <v>-10</v>
      </c>
      <c r="N24" s="78">
        <v>0</v>
      </c>
      <c r="O24" s="74">
        <v>0</v>
      </c>
      <c r="P24" s="75" t="str">
        <f t="shared" si="2"/>
        <v>-----</v>
      </c>
      <c r="Q24" s="73">
        <f t="shared" si="3"/>
        <v>73</v>
      </c>
      <c r="R24" s="74">
        <f t="shared" si="3"/>
        <v>-24</v>
      </c>
      <c r="S24" s="75">
        <f t="shared" si="4"/>
        <v>-0.24742268041237114</v>
      </c>
      <c r="T24" s="79">
        <v>1</v>
      </c>
      <c r="U24" s="80">
        <v>1</v>
      </c>
      <c r="V24" s="79">
        <v>72</v>
      </c>
      <c r="W24" s="80">
        <v>-25</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1:68" ht="12" customHeight="1" x14ac:dyDescent="0.15">
      <c r="A25" s="50"/>
      <c r="B25" s="5"/>
      <c r="C25" s="6"/>
      <c r="D25" s="13" t="s">
        <v>43</v>
      </c>
      <c r="E25" s="45">
        <f>SUM(E26:E52)</f>
        <v>423</v>
      </c>
      <c r="F25" s="39">
        <f>SUM(F26:F52)</f>
        <v>-125</v>
      </c>
      <c r="G25" s="40">
        <f>IF(E25-F25&gt;0,F25/(E25-F25),"-----")</f>
        <v>-0.2281021897810219</v>
      </c>
      <c r="H25" s="46">
        <f t="shared" ref="H25:O25" si="11">SUM(H26:H52)</f>
        <v>1</v>
      </c>
      <c r="I25" s="47">
        <f t="shared" si="11"/>
        <v>0</v>
      </c>
      <c r="J25" s="46">
        <f t="shared" si="11"/>
        <v>18</v>
      </c>
      <c r="K25" s="47">
        <f t="shared" si="11"/>
        <v>-7</v>
      </c>
      <c r="L25" s="46">
        <f t="shared" si="11"/>
        <v>404</v>
      </c>
      <c r="M25" s="48">
        <f t="shared" si="11"/>
        <v>-118</v>
      </c>
      <c r="N25" s="48">
        <f t="shared" si="11"/>
        <v>2</v>
      </c>
      <c r="O25" s="39">
        <f t="shared" si="11"/>
        <v>1</v>
      </c>
      <c r="P25" s="40">
        <f>IF(N25-O25&gt;0,O25/(N25-O25),"-----")</f>
        <v>1</v>
      </c>
      <c r="Q25" s="48">
        <f>SUM(T25,V25)</f>
        <v>1183</v>
      </c>
      <c r="R25" s="81">
        <f>SUM(R26:R52)</f>
        <v>-236</v>
      </c>
      <c r="S25" s="40">
        <f>IF(Q25-R25&gt;0,R25/(Q25-R25),"-----")</f>
        <v>-0.16631430584918958</v>
      </c>
      <c r="T25" s="46">
        <f>SUM(T26:T52)</f>
        <v>19</v>
      </c>
      <c r="U25" s="47">
        <f>SUM(U26:U52)</f>
        <v>-10</v>
      </c>
      <c r="V25" s="46">
        <f>SUM(V26:V52)</f>
        <v>1164</v>
      </c>
      <c r="W25" s="47">
        <f>SUM(W26:W52)</f>
        <v>-226</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1:68" ht="12" customHeight="1" x14ac:dyDescent="0.15">
      <c r="A26" s="50"/>
      <c r="B26" s="11"/>
      <c r="C26" s="12"/>
      <c r="D26" s="53" t="s">
        <v>44</v>
      </c>
      <c r="E26" s="54">
        <f t="shared" ref="E26:F46" si="12">SUM(H26,J26,L26)</f>
        <v>24</v>
      </c>
      <c r="F26" s="55">
        <f t="shared" si="12"/>
        <v>-11</v>
      </c>
      <c r="G26" s="56">
        <f t="shared" si="0"/>
        <v>-0.31428571428571428</v>
      </c>
      <c r="H26" s="57">
        <v>0</v>
      </c>
      <c r="I26" s="58">
        <v>-1</v>
      </c>
      <c r="J26" s="57">
        <v>0</v>
      </c>
      <c r="K26" s="58">
        <v>-2</v>
      </c>
      <c r="L26" s="57">
        <v>24</v>
      </c>
      <c r="M26" s="58">
        <v>-8</v>
      </c>
      <c r="N26" s="59">
        <v>0</v>
      </c>
      <c r="O26" s="55">
        <v>-1</v>
      </c>
      <c r="P26" s="56">
        <f t="shared" si="2"/>
        <v>-1</v>
      </c>
      <c r="Q26" s="54">
        <f t="shared" si="3"/>
        <v>53</v>
      </c>
      <c r="R26" s="55">
        <f t="shared" si="3"/>
        <v>-16</v>
      </c>
      <c r="S26" s="56">
        <f t="shared" si="4"/>
        <v>-0.2318840579710145</v>
      </c>
      <c r="T26" s="60">
        <v>0</v>
      </c>
      <c r="U26" s="61">
        <v>-2</v>
      </c>
      <c r="V26" s="60">
        <v>53</v>
      </c>
      <c r="W26" s="61">
        <v>-14</v>
      </c>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68" ht="12" customHeight="1" x14ac:dyDescent="0.15">
      <c r="A27" s="50"/>
      <c r="B27" s="11"/>
      <c r="C27" s="12"/>
      <c r="D27" s="83" t="s">
        <v>45</v>
      </c>
      <c r="E27" s="63">
        <f t="shared" si="12"/>
        <v>82</v>
      </c>
      <c r="F27" s="64">
        <f t="shared" si="12"/>
        <v>-33</v>
      </c>
      <c r="G27" s="84">
        <f t="shared" si="0"/>
        <v>-0.28695652173913044</v>
      </c>
      <c r="H27" s="85">
        <v>0</v>
      </c>
      <c r="I27" s="86">
        <v>0</v>
      </c>
      <c r="J27" s="85">
        <v>4</v>
      </c>
      <c r="K27" s="86">
        <v>2</v>
      </c>
      <c r="L27" s="85">
        <v>78</v>
      </c>
      <c r="M27" s="86">
        <v>-35</v>
      </c>
      <c r="N27" s="87">
        <v>0</v>
      </c>
      <c r="O27" s="88">
        <v>0</v>
      </c>
      <c r="P27" s="84" t="str">
        <f t="shared" si="2"/>
        <v>-----</v>
      </c>
      <c r="Q27" s="63">
        <f t="shared" si="3"/>
        <v>200</v>
      </c>
      <c r="R27" s="64">
        <f t="shared" si="3"/>
        <v>-37</v>
      </c>
      <c r="S27" s="84">
        <f t="shared" si="4"/>
        <v>-0.15611814345991562</v>
      </c>
      <c r="T27" s="89">
        <v>5</v>
      </c>
      <c r="U27" s="90">
        <v>2</v>
      </c>
      <c r="V27" s="89">
        <v>195</v>
      </c>
      <c r="W27" s="90">
        <v>-39</v>
      </c>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68" ht="12" customHeight="1" x14ac:dyDescent="0.15">
      <c r="A28" s="50"/>
      <c r="B28" s="11"/>
      <c r="C28" s="12"/>
      <c r="D28" s="83" t="s">
        <v>46</v>
      </c>
      <c r="E28" s="63">
        <f t="shared" si="12"/>
        <v>12</v>
      </c>
      <c r="F28" s="64">
        <f t="shared" si="12"/>
        <v>-11</v>
      </c>
      <c r="G28" s="84">
        <f t="shared" si="0"/>
        <v>-0.47826086956521741</v>
      </c>
      <c r="H28" s="85">
        <v>0</v>
      </c>
      <c r="I28" s="86">
        <v>0</v>
      </c>
      <c r="J28" s="85">
        <v>0</v>
      </c>
      <c r="K28" s="86">
        <v>-1</v>
      </c>
      <c r="L28" s="85">
        <v>12</v>
      </c>
      <c r="M28" s="86">
        <v>-10</v>
      </c>
      <c r="N28" s="87">
        <v>0</v>
      </c>
      <c r="O28" s="88">
        <v>0</v>
      </c>
      <c r="P28" s="84" t="str">
        <f t="shared" si="2"/>
        <v>-----</v>
      </c>
      <c r="Q28" s="63">
        <f t="shared" si="3"/>
        <v>45</v>
      </c>
      <c r="R28" s="64">
        <f t="shared" si="3"/>
        <v>-14</v>
      </c>
      <c r="S28" s="84">
        <f t="shared" si="4"/>
        <v>-0.23728813559322035</v>
      </c>
      <c r="T28" s="89">
        <v>0</v>
      </c>
      <c r="U28" s="90">
        <v>-1</v>
      </c>
      <c r="V28" s="89">
        <v>45</v>
      </c>
      <c r="W28" s="90">
        <v>-13</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row>
    <row r="29" spans="1:68" ht="12" customHeight="1" x14ac:dyDescent="0.15">
      <c r="A29" s="50"/>
      <c r="D29" s="83" t="s">
        <v>47</v>
      </c>
      <c r="E29" s="63">
        <f t="shared" si="12"/>
        <v>31</v>
      </c>
      <c r="F29" s="64">
        <f t="shared" si="12"/>
        <v>2</v>
      </c>
      <c r="G29" s="84">
        <f t="shared" si="0"/>
        <v>6.8965517241379309E-2</v>
      </c>
      <c r="H29" s="85">
        <v>0</v>
      </c>
      <c r="I29" s="86">
        <v>0</v>
      </c>
      <c r="J29" s="85">
        <v>4</v>
      </c>
      <c r="K29" s="86">
        <v>2</v>
      </c>
      <c r="L29" s="85">
        <v>27</v>
      </c>
      <c r="M29" s="86">
        <v>0</v>
      </c>
      <c r="N29" s="87">
        <v>0</v>
      </c>
      <c r="O29" s="88">
        <v>0</v>
      </c>
      <c r="P29" s="84" t="str">
        <f t="shared" si="2"/>
        <v>-----</v>
      </c>
      <c r="Q29" s="63">
        <f t="shared" si="3"/>
        <v>103</v>
      </c>
      <c r="R29" s="64">
        <f t="shared" si="3"/>
        <v>-22</v>
      </c>
      <c r="S29" s="84">
        <f t="shared" si="4"/>
        <v>-0.17599999999999999</v>
      </c>
      <c r="T29" s="89">
        <v>4</v>
      </c>
      <c r="U29" s="90">
        <v>0</v>
      </c>
      <c r="V29" s="89">
        <v>99</v>
      </c>
      <c r="W29" s="90">
        <v>-22</v>
      </c>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1:68" ht="12" customHeight="1" x14ac:dyDescent="0.15">
      <c r="A30" s="50"/>
      <c r="D30" s="83" t="s">
        <v>48</v>
      </c>
      <c r="E30" s="63">
        <f t="shared" si="12"/>
        <v>7</v>
      </c>
      <c r="F30" s="64">
        <f t="shared" si="12"/>
        <v>-1</v>
      </c>
      <c r="G30" s="84">
        <f t="shared" si="0"/>
        <v>-0.125</v>
      </c>
      <c r="H30" s="85">
        <v>0</v>
      </c>
      <c r="I30" s="86">
        <v>0</v>
      </c>
      <c r="J30" s="85">
        <v>1</v>
      </c>
      <c r="K30" s="86">
        <v>0</v>
      </c>
      <c r="L30" s="85">
        <v>6</v>
      </c>
      <c r="M30" s="86">
        <v>-1</v>
      </c>
      <c r="N30" s="87">
        <v>0</v>
      </c>
      <c r="O30" s="88">
        <v>0</v>
      </c>
      <c r="P30" s="84" t="str">
        <f t="shared" si="2"/>
        <v>-----</v>
      </c>
      <c r="Q30" s="63">
        <f t="shared" si="3"/>
        <v>33</v>
      </c>
      <c r="R30" s="64">
        <f t="shared" si="3"/>
        <v>-21</v>
      </c>
      <c r="S30" s="84">
        <f t="shared" si="4"/>
        <v>-0.3888888888888889</v>
      </c>
      <c r="T30" s="89">
        <v>1</v>
      </c>
      <c r="U30" s="90">
        <v>0</v>
      </c>
      <c r="V30" s="89">
        <v>32</v>
      </c>
      <c r="W30" s="90">
        <v>-21</v>
      </c>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1:68" ht="12" customHeight="1" x14ac:dyDescent="0.15">
      <c r="A31" s="50"/>
      <c r="B31" s="14" t="s">
        <v>49</v>
      </c>
      <c r="C31" s="91"/>
      <c r="D31" s="83" t="s">
        <v>50</v>
      </c>
      <c r="E31" s="63">
        <f t="shared" si="12"/>
        <v>17</v>
      </c>
      <c r="F31" s="64">
        <f t="shared" si="12"/>
        <v>-4</v>
      </c>
      <c r="G31" s="84">
        <f t="shared" si="0"/>
        <v>-0.19047619047619047</v>
      </c>
      <c r="H31" s="85">
        <v>0</v>
      </c>
      <c r="I31" s="86">
        <v>0</v>
      </c>
      <c r="J31" s="85">
        <v>0</v>
      </c>
      <c r="K31" s="86">
        <v>-1</v>
      </c>
      <c r="L31" s="85">
        <v>17</v>
      </c>
      <c r="M31" s="86">
        <v>-3</v>
      </c>
      <c r="N31" s="87">
        <v>0</v>
      </c>
      <c r="O31" s="88">
        <v>0</v>
      </c>
      <c r="P31" s="84" t="str">
        <f t="shared" si="2"/>
        <v>-----</v>
      </c>
      <c r="Q31" s="63">
        <f t="shared" si="3"/>
        <v>41</v>
      </c>
      <c r="R31" s="64">
        <f t="shared" si="3"/>
        <v>-5</v>
      </c>
      <c r="S31" s="84">
        <f t="shared" si="4"/>
        <v>-0.10869565217391304</v>
      </c>
      <c r="T31" s="89">
        <v>0</v>
      </c>
      <c r="U31" s="90">
        <v>-1</v>
      </c>
      <c r="V31" s="89">
        <v>41</v>
      </c>
      <c r="W31" s="90">
        <v>-4</v>
      </c>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ht="12" customHeight="1" x14ac:dyDescent="0.15">
      <c r="A32" s="50"/>
      <c r="B32" s="14"/>
      <c r="C32" s="91"/>
      <c r="D32" s="83" t="s">
        <v>51</v>
      </c>
      <c r="E32" s="63">
        <f t="shared" si="12"/>
        <v>10</v>
      </c>
      <c r="F32" s="64">
        <f t="shared" si="12"/>
        <v>1</v>
      </c>
      <c r="G32" s="84">
        <f t="shared" si="0"/>
        <v>0.1111111111111111</v>
      </c>
      <c r="H32" s="85">
        <v>0</v>
      </c>
      <c r="I32" s="86">
        <v>0</v>
      </c>
      <c r="J32" s="85">
        <v>1</v>
      </c>
      <c r="K32" s="86">
        <v>0</v>
      </c>
      <c r="L32" s="85">
        <v>9</v>
      </c>
      <c r="M32" s="86">
        <v>1</v>
      </c>
      <c r="N32" s="87">
        <v>0</v>
      </c>
      <c r="O32" s="88">
        <v>0</v>
      </c>
      <c r="P32" s="84" t="str">
        <f t="shared" si="2"/>
        <v>-----</v>
      </c>
      <c r="Q32" s="63">
        <f t="shared" si="3"/>
        <v>28</v>
      </c>
      <c r="R32" s="64">
        <f t="shared" si="3"/>
        <v>-5</v>
      </c>
      <c r="S32" s="84">
        <f t="shared" si="4"/>
        <v>-0.15151515151515152</v>
      </c>
      <c r="T32" s="89">
        <v>1</v>
      </c>
      <c r="U32" s="90">
        <v>0</v>
      </c>
      <c r="V32" s="89">
        <v>27</v>
      </c>
      <c r="W32" s="90">
        <v>-5</v>
      </c>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ht="12" customHeight="1" x14ac:dyDescent="0.15">
      <c r="A33" s="82"/>
      <c r="B33" s="14"/>
      <c r="C33" s="91"/>
      <c r="D33" s="83" t="s">
        <v>52</v>
      </c>
      <c r="E33" s="63">
        <f t="shared" si="12"/>
        <v>8</v>
      </c>
      <c r="F33" s="64">
        <f t="shared" si="12"/>
        <v>-11</v>
      </c>
      <c r="G33" s="84">
        <f t="shared" si="0"/>
        <v>-0.57894736842105265</v>
      </c>
      <c r="H33" s="85">
        <v>0</v>
      </c>
      <c r="I33" s="86">
        <v>0</v>
      </c>
      <c r="J33" s="85">
        <v>0</v>
      </c>
      <c r="K33" s="86">
        <v>-2</v>
      </c>
      <c r="L33" s="85">
        <v>8</v>
      </c>
      <c r="M33" s="86">
        <v>-9</v>
      </c>
      <c r="N33" s="87">
        <v>0</v>
      </c>
      <c r="O33" s="88">
        <v>0</v>
      </c>
      <c r="P33" s="84" t="str">
        <f t="shared" si="2"/>
        <v>-----</v>
      </c>
      <c r="Q33" s="63">
        <f t="shared" si="3"/>
        <v>29</v>
      </c>
      <c r="R33" s="64">
        <f t="shared" si="3"/>
        <v>-14</v>
      </c>
      <c r="S33" s="84">
        <f t="shared" si="4"/>
        <v>-0.32558139534883723</v>
      </c>
      <c r="T33" s="89">
        <v>0</v>
      </c>
      <c r="U33" s="90">
        <v>-1</v>
      </c>
      <c r="V33" s="89">
        <v>29</v>
      </c>
      <c r="W33" s="90">
        <v>-13</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ht="12" customHeight="1" x14ac:dyDescent="0.15">
      <c r="A34" s="50"/>
      <c r="B34" s="14"/>
      <c r="C34" s="91"/>
      <c r="D34" s="83" t="s">
        <v>53</v>
      </c>
      <c r="E34" s="63">
        <f t="shared" si="12"/>
        <v>3</v>
      </c>
      <c r="F34" s="64">
        <f t="shared" si="12"/>
        <v>-3</v>
      </c>
      <c r="G34" s="84">
        <f t="shared" si="0"/>
        <v>-0.5</v>
      </c>
      <c r="H34" s="85">
        <v>0</v>
      </c>
      <c r="I34" s="86">
        <v>0</v>
      </c>
      <c r="J34" s="85">
        <v>0</v>
      </c>
      <c r="K34" s="86">
        <v>0</v>
      </c>
      <c r="L34" s="85">
        <v>3</v>
      </c>
      <c r="M34" s="86">
        <v>-3</v>
      </c>
      <c r="N34" s="87">
        <v>0</v>
      </c>
      <c r="O34" s="88">
        <v>0</v>
      </c>
      <c r="P34" s="84" t="str">
        <f t="shared" si="2"/>
        <v>-----</v>
      </c>
      <c r="Q34" s="63">
        <f t="shared" si="3"/>
        <v>17</v>
      </c>
      <c r="R34" s="64">
        <f t="shared" si="3"/>
        <v>9</v>
      </c>
      <c r="S34" s="84">
        <f t="shared" si="4"/>
        <v>1.125</v>
      </c>
      <c r="T34" s="89">
        <v>0</v>
      </c>
      <c r="U34" s="90">
        <v>0</v>
      </c>
      <c r="V34" s="89">
        <v>17</v>
      </c>
      <c r="W34" s="90">
        <v>9</v>
      </c>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68" ht="12" customHeight="1" x14ac:dyDescent="0.15">
      <c r="A35" s="50" t="s">
        <v>54</v>
      </c>
      <c r="C35" s="91"/>
      <c r="D35" s="83" t="s">
        <v>55</v>
      </c>
      <c r="E35" s="63">
        <f t="shared" si="12"/>
        <v>13</v>
      </c>
      <c r="F35" s="64">
        <f t="shared" si="12"/>
        <v>1</v>
      </c>
      <c r="G35" s="84">
        <f t="shared" si="0"/>
        <v>8.3333333333333329E-2</v>
      </c>
      <c r="H35" s="85">
        <v>0</v>
      </c>
      <c r="I35" s="86">
        <v>0</v>
      </c>
      <c r="J35" s="85">
        <v>1</v>
      </c>
      <c r="K35" s="86">
        <v>1</v>
      </c>
      <c r="L35" s="85">
        <v>12</v>
      </c>
      <c r="M35" s="86">
        <v>0</v>
      </c>
      <c r="N35" s="87">
        <v>0</v>
      </c>
      <c r="O35" s="88">
        <v>0</v>
      </c>
      <c r="P35" s="84" t="str">
        <f t="shared" si="2"/>
        <v>-----</v>
      </c>
      <c r="Q35" s="63">
        <f t="shared" si="3"/>
        <v>42</v>
      </c>
      <c r="R35" s="64">
        <f t="shared" si="3"/>
        <v>2</v>
      </c>
      <c r="S35" s="84">
        <f t="shared" si="4"/>
        <v>0.05</v>
      </c>
      <c r="T35" s="89">
        <v>1</v>
      </c>
      <c r="U35" s="90">
        <v>0</v>
      </c>
      <c r="V35" s="89">
        <v>41</v>
      </c>
      <c r="W35" s="90">
        <v>2</v>
      </c>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row>
    <row r="36" spans="1:68" ht="12" customHeight="1" x14ac:dyDescent="0.15">
      <c r="A36" s="50"/>
      <c r="C36" s="91"/>
      <c r="D36" s="83" t="s">
        <v>56</v>
      </c>
      <c r="E36" s="63">
        <f t="shared" si="12"/>
        <v>2</v>
      </c>
      <c r="F36" s="64">
        <f t="shared" si="12"/>
        <v>-4</v>
      </c>
      <c r="G36" s="84">
        <f t="shared" si="0"/>
        <v>-0.66666666666666663</v>
      </c>
      <c r="H36" s="85">
        <v>0</v>
      </c>
      <c r="I36" s="86">
        <v>0</v>
      </c>
      <c r="J36" s="85">
        <v>0</v>
      </c>
      <c r="K36" s="86">
        <v>0</v>
      </c>
      <c r="L36" s="85">
        <v>2</v>
      </c>
      <c r="M36" s="86">
        <v>-4</v>
      </c>
      <c r="N36" s="87">
        <v>0</v>
      </c>
      <c r="O36" s="88">
        <v>0</v>
      </c>
      <c r="P36" s="84" t="str">
        <f t="shared" si="2"/>
        <v>-----</v>
      </c>
      <c r="Q36" s="63">
        <f t="shared" si="3"/>
        <v>9</v>
      </c>
      <c r="R36" s="64">
        <f t="shared" si="3"/>
        <v>-2</v>
      </c>
      <c r="S36" s="84">
        <f t="shared" si="4"/>
        <v>-0.18181818181818182</v>
      </c>
      <c r="T36" s="89">
        <v>0</v>
      </c>
      <c r="U36" s="90">
        <v>0</v>
      </c>
      <c r="V36" s="89">
        <v>9</v>
      </c>
      <c r="W36" s="90">
        <v>-2</v>
      </c>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68" ht="12" customHeight="1" x14ac:dyDescent="0.15">
      <c r="A37" s="50"/>
      <c r="B37" s="14" t="s">
        <v>57</v>
      </c>
      <c r="C37" s="91"/>
      <c r="D37" s="83" t="s">
        <v>58</v>
      </c>
      <c r="E37" s="63">
        <f t="shared" si="12"/>
        <v>9</v>
      </c>
      <c r="F37" s="64">
        <f t="shared" si="12"/>
        <v>-6</v>
      </c>
      <c r="G37" s="84">
        <f t="shared" si="0"/>
        <v>-0.4</v>
      </c>
      <c r="H37" s="85">
        <v>0</v>
      </c>
      <c r="I37" s="86">
        <v>0</v>
      </c>
      <c r="J37" s="85">
        <v>0</v>
      </c>
      <c r="K37" s="86">
        <v>0</v>
      </c>
      <c r="L37" s="85">
        <v>9</v>
      </c>
      <c r="M37" s="86">
        <v>-6</v>
      </c>
      <c r="N37" s="87">
        <v>0</v>
      </c>
      <c r="O37" s="88">
        <v>0</v>
      </c>
      <c r="P37" s="84" t="str">
        <f t="shared" si="2"/>
        <v>-----</v>
      </c>
      <c r="Q37" s="63">
        <f t="shared" si="3"/>
        <v>30</v>
      </c>
      <c r="R37" s="64">
        <f t="shared" si="3"/>
        <v>-16</v>
      </c>
      <c r="S37" s="84">
        <f t="shared" si="4"/>
        <v>-0.34782608695652173</v>
      </c>
      <c r="T37" s="89">
        <v>0</v>
      </c>
      <c r="U37" s="90">
        <v>0</v>
      </c>
      <c r="V37" s="89">
        <v>30</v>
      </c>
      <c r="W37" s="90">
        <v>-16</v>
      </c>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68" ht="12" customHeight="1" x14ac:dyDescent="0.15">
      <c r="A38" s="50"/>
      <c r="B38" s="14"/>
      <c r="C38" s="91"/>
      <c r="D38" s="83" t="s">
        <v>59</v>
      </c>
      <c r="E38" s="63">
        <f t="shared" si="12"/>
        <v>3</v>
      </c>
      <c r="F38" s="64">
        <f t="shared" si="12"/>
        <v>-7</v>
      </c>
      <c r="G38" s="84">
        <f t="shared" si="0"/>
        <v>-0.7</v>
      </c>
      <c r="H38" s="85">
        <v>0</v>
      </c>
      <c r="I38" s="86">
        <v>0</v>
      </c>
      <c r="J38" s="85">
        <v>0</v>
      </c>
      <c r="K38" s="86">
        <v>-1</v>
      </c>
      <c r="L38" s="85">
        <v>3</v>
      </c>
      <c r="M38" s="86">
        <v>-6</v>
      </c>
      <c r="N38" s="87">
        <v>0</v>
      </c>
      <c r="O38" s="88">
        <v>0</v>
      </c>
      <c r="P38" s="84" t="str">
        <f t="shared" si="2"/>
        <v>-----</v>
      </c>
      <c r="Q38" s="63">
        <f t="shared" si="3"/>
        <v>12</v>
      </c>
      <c r="R38" s="64">
        <f t="shared" si="3"/>
        <v>-9</v>
      </c>
      <c r="S38" s="84">
        <f t="shared" si="4"/>
        <v>-0.42857142857142855</v>
      </c>
      <c r="T38" s="89">
        <v>0</v>
      </c>
      <c r="U38" s="90">
        <v>-1</v>
      </c>
      <c r="V38" s="89">
        <v>12</v>
      </c>
      <c r="W38" s="90">
        <v>-8</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ht="12" customHeight="1" x14ac:dyDescent="0.15">
      <c r="A39" s="50"/>
      <c r="B39" s="14"/>
      <c r="C39" s="91"/>
      <c r="D39" s="83" t="s">
        <v>60</v>
      </c>
      <c r="E39" s="63">
        <f t="shared" si="12"/>
        <v>25</v>
      </c>
      <c r="F39" s="64">
        <f t="shared" si="12"/>
        <v>-10</v>
      </c>
      <c r="G39" s="84">
        <f t="shared" si="0"/>
        <v>-0.2857142857142857</v>
      </c>
      <c r="H39" s="85">
        <v>0</v>
      </c>
      <c r="I39" s="86">
        <v>0</v>
      </c>
      <c r="J39" s="85">
        <v>1</v>
      </c>
      <c r="K39" s="86">
        <v>-1</v>
      </c>
      <c r="L39" s="85">
        <v>24</v>
      </c>
      <c r="M39" s="86">
        <v>-9</v>
      </c>
      <c r="N39" s="87">
        <v>0</v>
      </c>
      <c r="O39" s="88">
        <v>0</v>
      </c>
      <c r="P39" s="84" t="str">
        <f t="shared" si="2"/>
        <v>-----</v>
      </c>
      <c r="Q39" s="63">
        <f t="shared" si="3"/>
        <v>77</v>
      </c>
      <c r="R39" s="64">
        <f t="shared" si="3"/>
        <v>-22</v>
      </c>
      <c r="S39" s="84">
        <f t="shared" si="4"/>
        <v>-0.22222222222222221</v>
      </c>
      <c r="T39" s="89">
        <v>1</v>
      </c>
      <c r="U39" s="90">
        <v>-1</v>
      </c>
      <c r="V39" s="89">
        <v>76</v>
      </c>
      <c r="W39" s="90">
        <v>-21</v>
      </c>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68" ht="12" customHeight="1" x14ac:dyDescent="0.15">
      <c r="A40" s="50"/>
      <c r="B40" s="14"/>
      <c r="C40" s="91"/>
      <c r="D40" s="83" t="s">
        <v>61</v>
      </c>
      <c r="E40" s="63">
        <f t="shared" si="12"/>
        <v>26</v>
      </c>
      <c r="F40" s="64">
        <f t="shared" si="12"/>
        <v>-14</v>
      </c>
      <c r="G40" s="84">
        <f t="shared" si="0"/>
        <v>-0.35</v>
      </c>
      <c r="H40" s="85">
        <v>1</v>
      </c>
      <c r="I40" s="86">
        <v>1</v>
      </c>
      <c r="J40" s="85">
        <v>1</v>
      </c>
      <c r="K40" s="86">
        <v>0</v>
      </c>
      <c r="L40" s="85">
        <v>24</v>
      </c>
      <c r="M40" s="86">
        <v>-15</v>
      </c>
      <c r="N40" s="87">
        <v>1</v>
      </c>
      <c r="O40" s="88">
        <v>1</v>
      </c>
      <c r="P40" s="84" t="str">
        <f t="shared" si="2"/>
        <v>-----</v>
      </c>
      <c r="Q40" s="63">
        <f t="shared" si="3"/>
        <v>66</v>
      </c>
      <c r="R40" s="64">
        <f t="shared" si="3"/>
        <v>-24</v>
      </c>
      <c r="S40" s="84">
        <f t="shared" si="4"/>
        <v>-0.26666666666666666</v>
      </c>
      <c r="T40" s="89">
        <v>1</v>
      </c>
      <c r="U40" s="90">
        <v>0</v>
      </c>
      <c r="V40" s="89">
        <v>65</v>
      </c>
      <c r="W40" s="90">
        <v>-24</v>
      </c>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68" ht="12" customHeight="1" x14ac:dyDescent="0.15">
      <c r="A41" s="50"/>
      <c r="B41" s="14"/>
      <c r="C41" s="91"/>
      <c r="D41" s="83" t="s">
        <v>62</v>
      </c>
      <c r="E41" s="63">
        <f t="shared" si="12"/>
        <v>26</v>
      </c>
      <c r="F41" s="64">
        <f t="shared" si="12"/>
        <v>-1</v>
      </c>
      <c r="G41" s="84">
        <f t="shared" si="0"/>
        <v>-3.7037037037037035E-2</v>
      </c>
      <c r="H41" s="85">
        <v>0</v>
      </c>
      <c r="I41" s="86">
        <v>0</v>
      </c>
      <c r="J41" s="85">
        <v>1</v>
      </c>
      <c r="K41" s="86">
        <v>0</v>
      </c>
      <c r="L41" s="85">
        <v>25</v>
      </c>
      <c r="M41" s="86">
        <v>-1</v>
      </c>
      <c r="N41" s="87">
        <v>0</v>
      </c>
      <c r="O41" s="88">
        <v>0</v>
      </c>
      <c r="P41" s="84" t="str">
        <f t="shared" si="2"/>
        <v>-----</v>
      </c>
      <c r="Q41" s="63">
        <f t="shared" si="3"/>
        <v>54</v>
      </c>
      <c r="R41" s="64">
        <f t="shared" si="3"/>
        <v>-13</v>
      </c>
      <c r="S41" s="84">
        <f t="shared" si="4"/>
        <v>-0.19402985074626866</v>
      </c>
      <c r="T41" s="89">
        <v>1</v>
      </c>
      <c r="U41" s="90">
        <v>1</v>
      </c>
      <c r="V41" s="89">
        <v>53</v>
      </c>
      <c r="W41" s="90">
        <v>-14</v>
      </c>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ht="12" customHeight="1" x14ac:dyDescent="0.15">
      <c r="A42" s="50"/>
      <c r="B42" s="14"/>
      <c r="C42" s="12"/>
      <c r="D42" s="83" t="s">
        <v>63</v>
      </c>
      <c r="E42" s="63">
        <f t="shared" si="12"/>
        <v>23</v>
      </c>
      <c r="F42" s="64">
        <f t="shared" si="12"/>
        <v>-3</v>
      </c>
      <c r="G42" s="84">
        <f t="shared" si="0"/>
        <v>-0.11538461538461539</v>
      </c>
      <c r="H42" s="85">
        <v>0</v>
      </c>
      <c r="I42" s="86">
        <v>0</v>
      </c>
      <c r="J42" s="85">
        <v>0</v>
      </c>
      <c r="K42" s="86">
        <v>-1</v>
      </c>
      <c r="L42" s="85">
        <v>23</v>
      </c>
      <c r="M42" s="86">
        <v>-2</v>
      </c>
      <c r="N42" s="87">
        <v>0</v>
      </c>
      <c r="O42" s="88">
        <v>0</v>
      </c>
      <c r="P42" s="84" t="str">
        <f t="shared" si="2"/>
        <v>-----</v>
      </c>
      <c r="Q42" s="63">
        <f t="shared" si="3"/>
        <v>49</v>
      </c>
      <c r="R42" s="64">
        <f t="shared" si="3"/>
        <v>-8</v>
      </c>
      <c r="S42" s="84">
        <f t="shared" si="4"/>
        <v>-0.14035087719298245</v>
      </c>
      <c r="T42" s="89">
        <v>0</v>
      </c>
      <c r="U42" s="90">
        <v>-1</v>
      </c>
      <c r="V42" s="89">
        <v>49</v>
      </c>
      <c r="W42" s="90">
        <v>-7</v>
      </c>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ht="12" customHeight="1" x14ac:dyDescent="0.15">
      <c r="A43" s="50"/>
      <c r="B43" s="14" t="s">
        <v>29</v>
      </c>
      <c r="C43" s="91"/>
      <c r="D43" s="83" t="s">
        <v>64</v>
      </c>
      <c r="E43" s="63">
        <f t="shared" si="12"/>
        <v>14</v>
      </c>
      <c r="F43" s="64">
        <f t="shared" si="12"/>
        <v>0</v>
      </c>
      <c r="G43" s="84">
        <f t="shared" si="0"/>
        <v>0</v>
      </c>
      <c r="H43" s="85">
        <v>0</v>
      </c>
      <c r="I43" s="86">
        <v>0</v>
      </c>
      <c r="J43" s="85">
        <v>0</v>
      </c>
      <c r="K43" s="86">
        <v>-1</v>
      </c>
      <c r="L43" s="85">
        <v>14</v>
      </c>
      <c r="M43" s="86">
        <v>1</v>
      </c>
      <c r="N43" s="87">
        <v>1</v>
      </c>
      <c r="O43" s="88">
        <v>1</v>
      </c>
      <c r="P43" s="84" t="str">
        <f t="shared" si="2"/>
        <v>-----</v>
      </c>
      <c r="Q43" s="63">
        <f t="shared" si="3"/>
        <v>43</v>
      </c>
      <c r="R43" s="64">
        <f t="shared" si="3"/>
        <v>1</v>
      </c>
      <c r="S43" s="84">
        <f t="shared" si="4"/>
        <v>2.3809523809523808E-2</v>
      </c>
      <c r="T43" s="89">
        <v>0</v>
      </c>
      <c r="U43" s="90">
        <v>-1</v>
      </c>
      <c r="V43" s="89">
        <v>43</v>
      </c>
      <c r="W43" s="90">
        <v>2</v>
      </c>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ht="12" customHeight="1" x14ac:dyDescent="0.15">
      <c r="A44" s="50"/>
      <c r="B44" s="11"/>
      <c r="C44" s="12"/>
      <c r="D44" s="83" t="s">
        <v>65</v>
      </c>
      <c r="E44" s="63">
        <f t="shared" si="12"/>
        <v>12</v>
      </c>
      <c r="F44" s="64">
        <f t="shared" si="12"/>
        <v>-2</v>
      </c>
      <c r="G44" s="84">
        <f t="shared" si="0"/>
        <v>-0.14285714285714285</v>
      </c>
      <c r="H44" s="85">
        <v>0</v>
      </c>
      <c r="I44" s="86">
        <v>0</v>
      </c>
      <c r="J44" s="85">
        <v>0</v>
      </c>
      <c r="K44" s="86">
        <v>0</v>
      </c>
      <c r="L44" s="85">
        <v>12</v>
      </c>
      <c r="M44" s="86">
        <v>-2</v>
      </c>
      <c r="N44" s="87">
        <v>0</v>
      </c>
      <c r="O44" s="88">
        <v>0</v>
      </c>
      <c r="P44" s="84" t="str">
        <f t="shared" si="2"/>
        <v>-----</v>
      </c>
      <c r="Q44" s="63">
        <f t="shared" si="3"/>
        <v>30</v>
      </c>
      <c r="R44" s="64">
        <f t="shared" si="3"/>
        <v>-1</v>
      </c>
      <c r="S44" s="84">
        <f t="shared" si="4"/>
        <v>-3.2258064516129031E-2</v>
      </c>
      <c r="T44" s="89">
        <v>0</v>
      </c>
      <c r="U44" s="90">
        <v>0</v>
      </c>
      <c r="V44" s="89">
        <v>30</v>
      </c>
      <c r="W44" s="90">
        <v>-1</v>
      </c>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ht="12" customHeight="1" x14ac:dyDescent="0.15">
      <c r="A45" s="50"/>
      <c r="B45" s="11"/>
      <c r="C45" s="12"/>
      <c r="D45" s="92" t="s">
        <v>66</v>
      </c>
      <c r="E45" s="63">
        <f t="shared" si="12"/>
        <v>16</v>
      </c>
      <c r="F45" s="64">
        <f t="shared" si="12"/>
        <v>3</v>
      </c>
      <c r="G45" s="93">
        <f t="shared" si="0"/>
        <v>0.23076923076923078</v>
      </c>
      <c r="H45" s="94">
        <v>0</v>
      </c>
      <c r="I45" s="95">
        <v>0</v>
      </c>
      <c r="J45" s="94">
        <v>2</v>
      </c>
      <c r="K45" s="95">
        <v>1</v>
      </c>
      <c r="L45" s="94">
        <v>14</v>
      </c>
      <c r="M45" s="95">
        <v>2</v>
      </c>
      <c r="N45" s="96">
        <v>0</v>
      </c>
      <c r="O45" s="97">
        <v>0</v>
      </c>
      <c r="P45" s="93" t="str">
        <f t="shared" si="2"/>
        <v>-----</v>
      </c>
      <c r="Q45" s="63">
        <f t="shared" si="3"/>
        <v>46</v>
      </c>
      <c r="R45" s="64">
        <f t="shared" si="3"/>
        <v>0</v>
      </c>
      <c r="S45" s="93">
        <f t="shared" si="4"/>
        <v>0</v>
      </c>
      <c r="T45" s="98">
        <v>2</v>
      </c>
      <c r="U45" s="99">
        <v>1</v>
      </c>
      <c r="V45" s="98">
        <v>44</v>
      </c>
      <c r="W45" s="99">
        <v>-1</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ht="12" customHeight="1" x14ac:dyDescent="0.15">
      <c r="A46" s="50"/>
      <c r="B46" s="11"/>
      <c r="C46" s="13"/>
      <c r="D46" s="92" t="s">
        <v>67</v>
      </c>
      <c r="E46" s="100">
        <f t="shared" si="12"/>
        <v>5</v>
      </c>
      <c r="F46" s="97">
        <f t="shared" si="12"/>
        <v>-2</v>
      </c>
      <c r="G46" s="93">
        <f t="shared" si="0"/>
        <v>-0.2857142857142857</v>
      </c>
      <c r="H46" s="94">
        <v>0</v>
      </c>
      <c r="I46" s="95">
        <v>0</v>
      </c>
      <c r="J46" s="94">
        <v>0</v>
      </c>
      <c r="K46" s="95">
        <v>-1</v>
      </c>
      <c r="L46" s="94">
        <v>5</v>
      </c>
      <c r="M46" s="95">
        <v>-1</v>
      </c>
      <c r="N46" s="96">
        <v>0</v>
      </c>
      <c r="O46" s="97">
        <v>0</v>
      </c>
      <c r="P46" s="93" t="str">
        <f t="shared" si="2"/>
        <v>-----</v>
      </c>
      <c r="Q46" s="100">
        <f t="shared" si="3"/>
        <v>15</v>
      </c>
      <c r="R46" s="97">
        <f t="shared" si="3"/>
        <v>-1</v>
      </c>
      <c r="S46" s="93">
        <f t="shared" si="4"/>
        <v>-6.25E-2</v>
      </c>
      <c r="T46" s="98">
        <v>0</v>
      </c>
      <c r="U46" s="99">
        <v>-1</v>
      </c>
      <c r="V46" s="98">
        <v>15</v>
      </c>
      <c r="W46" s="99">
        <v>0</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ht="12" customHeight="1" x14ac:dyDescent="0.15">
      <c r="A47" s="50"/>
      <c r="B47" s="14"/>
      <c r="C47" s="101"/>
      <c r="D47" s="62" t="s">
        <v>68</v>
      </c>
      <c r="E47" s="63">
        <f t="shared" ref="E47:F51" si="13">SUM(H47,J47,L47)</f>
        <v>4</v>
      </c>
      <c r="F47" s="64">
        <f t="shared" si="13"/>
        <v>-2</v>
      </c>
      <c r="G47" s="65">
        <f t="shared" si="0"/>
        <v>-0.33333333333333331</v>
      </c>
      <c r="H47" s="66">
        <v>0</v>
      </c>
      <c r="I47" s="67">
        <v>0</v>
      </c>
      <c r="J47" s="66">
        <v>0</v>
      </c>
      <c r="K47" s="67">
        <v>0</v>
      </c>
      <c r="L47" s="66">
        <v>4</v>
      </c>
      <c r="M47" s="67">
        <v>-2</v>
      </c>
      <c r="N47" s="68">
        <v>0</v>
      </c>
      <c r="O47" s="64">
        <v>0</v>
      </c>
      <c r="P47" s="65" t="str">
        <f t="shared" si="2"/>
        <v>-----</v>
      </c>
      <c r="Q47" s="63">
        <f t="shared" ref="Q47:R51" si="14">SUM(T47,V47)</f>
        <v>16</v>
      </c>
      <c r="R47" s="64">
        <f t="shared" si="14"/>
        <v>-6</v>
      </c>
      <c r="S47" s="65">
        <f t="shared" si="4"/>
        <v>-0.27272727272727271</v>
      </c>
      <c r="T47" s="69">
        <v>0</v>
      </c>
      <c r="U47" s="70">
        <v>0</v>
      </c>
      <c r="V47" s="69">
        <v>16</v>
      </c>
      <c r="W47" s="70">
        <v>-6</v>
      </c>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ht="12" customHeight="1" x14ac:dyDescent="0.15">
      <c r="A48" s="50"/>
      <c r="B48" s="14"/>
      <c r="C48" s="91"/>
      <c r="D48" s="62" t="s">
        <v>69</v>
      </c>
      <c r="E48" s="63">
        <f t="shared" si="13"/>
        <v>3</v>
      </c>
      <c r="F48" s="64">
        <f t="shared" si="13"/>
        <v>0</v>
      </c>
      <c r="G48" s="65">
        <f t="shared" si="0"/>
        <v>0</v>
      </c>
      <c r="H48" s="66">
        <v>0</v>
      </c>
      <c r="I48" s="67">
        <v>0</v>
      </c>
      <c r="J48" s="66">
        <v>0</v>
      </c>
      <c r="K48" s="67">
        <v>-1</v>
      </c>
      <c r="L48" s="66">
        <v>3</v>
      </c>
      <c r="M48" s="67">
        <v>1</v>
      </c>
      <c r="N48" s="68">
        <v>0</v>
      </c>
      <c r="O48" s="64">
        <v>0</v>
      </c>
      <c r="P48" s="65" t="str">
        <f t="shared" si="2"/>
        <v>-----</v>
      </c>
      <c r="Q48" s="63">
        <f t="shared" si="14"/>
        <v>11</v>
      </c>
      <c r="R48" s="64">
        <f t="shared" si="14"/>
        <v>-10</v>
      </c>
      <c r="S48" s="65">
        <f t="shared" si="4"/>
        <v>-0.47619047619047616</v>
      </c>
      <c r="T48" s="69">
        <v>0</v>
      </c>
      <c r="U48" s="70">
        <v>-1</v>
      </c>
      <c r="V48" s="69">
        <v>11</v>
      </c>
      <c r="W48" s="70">
        <v>-9</v>
      </c>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2" customHeight="1" x14ac:dyDescent="0.15">
      <c r="A49" s="50"/>
      <c r="B49" s="14"/>
      <c r="C49" s="91"/>
      <c r="D49" s="62" t="s">
        <v>70</v>
      </c>
      <c r="E49" s="63">
        <f>SUM(H49,J49,L49)</f>
        <v>9</v>
      </c>
      <c r="F49" s="64">
        <f>SUM(I49,K49,M49)</f>
        <v>1</v>
      </c>
      <c r="G49" s="65">
        <f>IF(E49-F49&gt;0,F49/(E49-F49),"-----")</f>
        <v>0.125</v>
      </c>
      <c r="H49" s="66">
        <v>0</v>
      </c>
      <c r="I49" s="67">
        <v>0</v>
      </c>
      <c r="J49" s="66">
        <v>1</v>
      </c>
      <c r="K49" s="67">
        <v>1</v>
      </c>
      <c r="L49" s="66">
        <v>8</v>
      </c>
      <c r="M49" s="67">
        <v>0</v>
      </c>
      <c r="N49" s="68">
        <v>0</v>
      </c>
      <c r="O49" s="64">
        <v>0</v>
      </c>
      <c r="P49" s="65" t="str">
        <f>IF(N49-O49&gt;0,O49/(N49-O49),"-----")</f>
        <v>-----</v>
      </c>
      <c r="Q49" s="63">
        <f>SUM(T49,V49)</f>
        <v>36</v>
      </c>
      <c r="R49" s="64">
        <f>SUM(U49,W49)</f>
        <v>10</v>
      </c>
      <c r="S49" s="65">
        <f>IF(Q49-R49&gt;0,R49/(Q49-R49),"-----")</f>
        <v>0.38461538461538464</v>
      </c>
      <c r="T49" s="69">
        <v>1</v>
      </c>
      <c r="U49" s="70">
        <v>1</v>
      </c>
      <c r="V49" s="69">
        <v>35</v>
      </c>
      <c r="W49" s="70">
        <v>9</v>
      </c>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2" customHeight="1" x14ac:dyDescent="0.15">
      <c r="A50" s="50"/>
      <c r="B50" s="14"/>
      <c r="C50" s="91"/>
      <c r="D50" s="62" t="s">
        <v>71</v>
      </c>
      <c r="E50" s="63">
        <f>SUM(H50,J50,L50)</f>
        <v>3</v>
      </c>
      <c r="F50" s="64">
        <f>SUM(I50,K50,M50)</f>
        <v>-3</v>
      </c>
      <c r="G50" s="65">
        <f>IF(E50-F50&gt;0,F50/(E50-F50),"-----")</f>
        <v>-0.5</v>
      </c>
      <c r="H50" s="66">
        <v>0</v>
      </c>
      <c r="I50" s="67">
        <v>0</v>
      </c>
      <c r="J50" s="66">
        <v>0</v>
      </c>
      <c r="K50" s="67">
        <v>-2</v>
      </c>
      <c r="L50" s="66">
        <v>3</v>
      </c>
      <c r="M50" s="67">
        <v>-1</v>
      </c>
      <c r="N50" s="68">
        <v>0</v>
      </c>
      <c r="O50" s="64">
        <v>0</v>
      </c>
      <c r="P50" s="65" t="str">
        <f>IF(N50-O50&gt;0,O50/(N50-O50),"-----")</f>
        <v>-----</v>
      </c>
      <c r="Q50" s="63">
        <f>SUM(T50,V50)</f>
        <v>16</v>
      </c>
      <c r="R50" s="64">
        <f>SUM(U50,W50)</f>
        <v>-8</v>
      </c>
      <c r="S50" s="65">
        <f>IF(Q50-R50&gt;0,R50/(Q50-R50),"-----")</f>
        <v>-0.33333333333333331</v>
      </c>
      <c r="T50" s="69">
        <v>0</v>
      </c>
      <c r="U50" s="70">
        <v>-4</v>
      </c>
      <c r="V50" s="69">
        <v>16</v>
      </c>
      <c r="W50" s="70">
        <v>-4</v>
      </c>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2" customHeight="1" x14ac:dyDescent="0.15">
      <c r="A51" s="50"/>
      <c r="B51" s="14"/>
      <c r="C51" s="91"/>
      <c r="D51" s="62" t="s">
        <v>72</v>
      </c>
      <c r="E51" s="63">
        <f t="shared" si="13"/>
        <v>16</v>
      </c>
      <c r="F51" s="64">
        <f t="shared" si="13"/>
        <v>-3</v>
      </c>
      <c r="G51" s="65">
        <f t="shared" si="0"/>
        <v>-0.15789473684210525</v>
      </c>
      <c r="H51" s="66">
        <v>0</v>
      </c>
      <c r="I51" s="67">
        <v>0</v>
      </c>
      <c r="J51" s="66">
        <v>1</v>
      </c>
      <c r="K51" s="67">
        <v>0</v>
      </c>
      <c r="L51" s="66">
        <v>15</v>
      </c>
      <c r="M51" s="67">
        <v>-3</v>
      </c>
      <c r="N51" s="68">
        <v>0</v>
      </c>
      <c r="O51" s="64">
        <v>0</v>
      </c>
      <c r="P51" s="65" t="str">
        <f t="shared" si="2"/>
        <v>-----</v>
      </c>
      <c r="Q51" s="63">
        <f t="shared" si="14"/>
        <v>34</v>
      </c>
      <c r="R51" s="64">
        <f t="shared" si="14"/>
        <v>-16</v>
      </c>
      <c r="S51" s="65">
        <f t="shared" si="4"/>
        <v>-0.32</v>
      </c>
      <c r="T51" s="69">
        <v>1</v>
      </c>
      <c r="U51" s="70">
        <v>0</v>
      </c>
      <c r="V51" s="69">
        <v>33</v>
      </c>
      <c r="W51" s="70">
        <v>-16</v>
      </c>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2" customHeight="1" x14ac:dyDescent="0.15">
      <c r="A52" s="102"/>
      <c r="B52" s="28"/>
      <c r="C52" s="30"/>
      <c r="D52" s="72" t="s">
        <v>73</v>
      </c>
      <c r="E52" s="73">
        <f>SUM(H52,J52,L52)</f>
        <v>20</v>
      </c>
      <c r="F52" s="74">
        <f>SUM(I52,K52,M52)</f>
        <v>-2</v>
      </c>
      <c r="G52" s="75">
        <f>IF(E52-F52&gt;0,F52/(E52-F52),"-----")</f>
        <v>-9.0909090909090912E-2</v>
      </c>
      <c r="H52" s="76">
        <v>0</v>
      </c>
      <c r="I52" s="77">
        <v>0</v>
      </c>
      <c r="J52" s="76">
        <v>0</v>
      </c>
      <c r="K52" s="77">
        <v>0</v>
      </c>
      <c r="L52" s="76">
        <v>20</v>
      </c>
      <c r="M52" s="77">
        <v>-2</v>
      </c>
      <c r="N52" s="78">
        <v>0</v>
      </c>
      <c r="O52" s="74">
        <v>0</v>
      </c>
      <c r="P52" s="75" t="str">
        <f>IF(N52-O52&gt;0,O52/(N52-O52),"-----")</f>
        <v>-----</v>
      </c>
      <c r="Q52" s="73">
        <f>SUM(T52,V52)</f>
        <v>48</v>
      </c>
      <c r="R52" s="74">
        <f>SUM(U52,W52)</f>
        <v>12</v>
      </c>
      <c r="S52" s="75">
        <f>IF(Q52-R52&gt;0,R52/(Q52-R52),"-----")</f>
        <v>0.33333333333333331</v>
      </c>
      <c r="T52" s="79">
        <v>0</v>
      </c>
      <c r="U52" s="80">
        <v>0</v>
      </c>
      <c r="V52" s="79">
        <v>48</v>
      </c>
      <c r="W52" s="80">
        <v>12</v>
      </c>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2" customHeight="1" x14ac:dyDescent="0.15">
      <c r="A53" s="103" t="s">
        <v>182</v>
      </c>
      <c r="B53" s="103"/>
      <c r="C53" s="12"/>
      <c r="D53" s="104"/>
      <c r="E53" s="105"/>
      <c r="F53" s="106"/>
      <c r="G53" s="107"/>
      <c r="H53" s="108"/>
      <c r="I53" s="106"/>
      <c r="J53" s="108"/>
      <c r="K53" s="106"/>
      <c r="L53" s="108"/>
      <c r="M53" s="106"/>
      <c r="N53" s="105"/>
      <c r="O53" s="106"/>
      <c r="P53" s="107"/>
      <c r="Q53" s="105"/>
      <c r="R53" s="106"/>
      <c r="S53" s="107"/>
      <c r="T53" s="105"/>
      <c r="U53" s="109"/>
      <c r="V53" s="105"/>
      <c r="W53" s="109"/>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2" customHeight="1" x14ac:dyDescent="0.15">
      <c r="A54" s="103" t="s">
        <v>75</v>
      </c>
      <c r="B54" s="103"/>
      <c r="C54" s="12"/>
      <c r="D54" s="104"/>
      <c r="E54" s="105"/>
      <c r="F54" s="106"/>
      <c r="G54" s="107"/>
      <c r="H54" s="108"/>
      <c r="I54" s="106"/>
      <c r="J54" s="108"/>
      <c r="K54" s="106"/>
      <c r="L54" s="108"/>
      <c r="M54" s="106"/>
      <c r="N54" s="105"/>
      <c r="O54" s="106"/>
      <c r="P54" s="107"/>
      <c r="Q54" s="105"/>
      <c r="R54" s="106"/>
      <c r="S54" s="107"/>
      <c r="T54" s="105"/>
      <c r="U54" s="109"/>
      <c r="V54" s="105"/>
      <c r="W54" s="109"/>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2" customHeight="1" x14ac:dyDescent="0.15">
      <c r="A55" s="8" t="s">
        <v>76</v>
      </c>
      <c r="B55" s="9"/>
      <c r="C55" s="44"/>
      <c r="D55" s="44"/>
      <c r="E55" s="38">
        <f>SUM(E56:E57,E65,E70,E73,E74,E77,E78,E79,E80,E88,E91)</f>
        <v>116</v>
      </c>
      <c r="F55" s="110">
        <f>SUM(F56:F57,F65,F70,F73,F74,F77,F78,F79,F80,F88,F91)</f>
        <v>-37</v>
      </c>
      <c r="G55" s="111">
        <f>IF(E55-F55&gt;0,F55/(E55-F55),"-----")</f>
        <v>-0.24183006535947713</v>
      </c>
      <c r="H55" s="112">
        <f t="shared" ref="H55:O55" si="15">SUM(H56:H57,H65,H70,H73,H74,H77,H78,H79,H80,H88,H91)</f>
        <v>0</v>
      </c>
      <c r="I55" s="113">
        <f t="shared" si="15"/>
        <v>-2</v>
      </c>
      <c r="J55" s="112">
        <f t="shared" si="15"/>
        <v>1</v>
      </c>
      <c r="K55" s="113">
        <f t="shared" si="15"/>
        <v>-8</v>
      </c>
      <c r="L55" s="112">
        <f t="shared" si="15"/>
        <v>115</v>
      </c>
      <c r="M55" s="113">
        <f t="shared" si="15"/>
        <v>-27</v>
      </c>
      <c r="N55" s="43">
        <f t="shared" si="15"/>
        <v>0</v>
      </c>
      <c r="O55" s="39">
        <f t="shared" si="15"/>
        <v>-2</v>
      </c>
      <c r="P55" s="111">
        <f>IF(N55-O55&gt;0,O55/(N55-O55),"-----")</f>
        <v>-1</v>
      </c>
      <c r="Q55" s="48">
        <f>SUM(Q56:Q57,Q65,Q70,Q73,Q74,Q77,Q78,Q79,Q80,Q88,Q91)</f>
        <v>407</v>
      </c>
      <c r="R55" s="114">
        <f>SUM(R56:R57,R65,R70,R73,R74,R77,R78,R79,R80,R88,R91)</f>
        <v>-76</v>
      </c>
      <c r="S55" s="111">
        <f>IF(Q55-R55&gt;0,R55/(Q55-R55),"-----")</f>
        <v>-0.15734989648033126</v>
      </c>
      <c r="T55" s="112">
        <f>SUM(T56:T57,T65,T70,T73,T74,T77,T78,T79,T80,T88,T91)</f>
        <v>1</v>
      </c>
      <c r="U55" s="113">
        <f>SUM(U56:U57,U65,U70,U73,U74,U77,U78,U79,U80,U88,U91)</f>
        <v>-9</v>
      </c>
      <c r="V55" s="112">
        <f>SUM(V56:V57,V65,V70,V73,V74,V77,V78,V79,V80,V88,V91)</f>
        <v>406</v>
      </c>
      <c r="W55" s="113">
        <f>SUM(W56:W57,W65,W70,W73,W74,W77,W78,W79,W80,W88,W91)</f>
        <v>-67</v>
      </c>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2" hidden="1" customHeight="1" x14ac:dyDescent="0.15">
      <c r="A56" s="14"/>
      <c r="B56" s="101"/>
      <c r="C56" s="28"/>
      <c r="D56" s="115"/>
      <c r="E56" s="63">
        <f>SUM(H56,J56,L56)</f>
        <v>0</v>
      </c>
      <c r="F56" s="64">
        <f>SUM(I56,K56,M56)</f>
        <v>0</v>
      </c>
      <c r="G56" s="111" t="str">
        <f t="shared" si="0"/>
        <v>-----</v>
      </c>
      <c r="H56" s="41">
        <v>0</v>
      </c>
      <c r="I56" s="42">
        <v>0</v>
      </c>
      <c r="J56" s="41">
        <v>0</v>
      </c>
      <c r="K56" s="42">
        <v>0</v>
      </c>
      <c r="L56" s="41">
        <v>0</v>
      </c>
      <c r="M56" s="42">
        <v>0</v>
      </c>
      <c r="N56" s="43">
        <v>0</v>
      </c>
      <c r="O56" s="39">
        <v>0</v>
      </c>
      <c r="P56" s="111" t="str">
        <f t="shared" si="2"/>
        <v>-----</v>
      </c>
      <c r="Q56" s="38">
        <f>SUM(T56,V56)</f>
        <v>0</v>
      </c>
      <c r="R56" s="39">
        <f>SUM(U56,W56)</f>
        <v>0</v>
      </c>
      <c r="S56" s="111" t="str">
        <f t="shared" si="4"/>
        <v>-----</v>
      </c>
      <c r="T56" s="112">
        <v>0</v>
      </c>
      <c r="U56" s="113">
        <v>0</v>
      </c>
      <c r="V56" s="112">
        <v>0</v>
      </c>
      <c r="W56" s="113">
        <v>0</v>
      </c>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row>
    <row r="57" spans="1:68" ht="12" customHeight="1" x14ac:dyDescent="0.15">
      <c r="A57" s="14"/>
      <c r="B57" s="101"/>
      <c r="C57" s="116"/>
      <c r="D57" s="117" t="s">
        <v>20</v>
      </c>
      <c r="E57" s="38">
        <f>SUM(E58:E64)</f>
        <v>48</v>
      </c>
      <c r="F57" s="110">
        <f>SUM(F58:F64)</f>
        <v>-18</v>
      </c>
      <c r="G57" s="111">
        <f t="shared" si="0"/>
        <v>-0.27272727272727271</v>
      </c>
      <c r="H57" s="41">
        <f t="shared" ref="H57:O57" si="16">SUM(H58:H64)</f>
        <v>0</v>
      </c>
      <c r="I57" s="42">
        <f t="shared" si="16"/>
        <v>-1</v>
      </c>
      <c r="J57" s="41">
        <f t="shared" si="16"/>
        <v>1</v>
      </c>
      <c r="K57" s="42">
        <f t="shared" si="16"/>
        <v>0</v>
      </c>
      <c r="L57" s="41">
        <f t="shared" si="16"/>
        <v>47</v>
      </c>
      <c r="M57" s="42">
        <f t="shared" si="16"/>
        <v>-17</v>
      </c>
      <c r="N57" s="43">
        <f t="shared" si="16"/>
        <v>0</v>
      </c>
      <c r="O57" s="39">
        <f t="shared" si="16"/>
        <v>-1</v>
      </c>
      <c r="P57" s="111">
        <f t="shared" si="2"/>
        <v>-1</v>
      </c>
      <c r="Q57" s="36">
        <f>SUM(Q58:Q64)</f>
        <v>166</v>
      </c>
      <c r="R57" s="118">
        <f>SUM(R58:R64)</f>
        <v>-31</v>
      </c>
      <c r="S57" s="111">
        <f t="shared" si="4"/>
        <v>-0.15736040609137056</v>
      </c>
      <c r="T57" s="41">
        <f>SUM(T58:T64)</f>
        <v>1</v>
      </c>
      <c r="U57" s="42">
        <f>SUM(U58:U64)</f>
        <v>-1</v>
      </c>
      <c r="V57" s="41">
        <f>SUM(V58:V64)</f>
        <v>165</v>
      </c>
      <c r="W57" s="42">
        <f>SUM(W58:W64)</f>
        <v>-30</v>
      </c>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row>
    <row r="58" spans="1:68" ht="12" customHeight="1" x14ac:dyDescent="0.15">
      <c r="A58" s="14"/>
      <c r="B58" s="101"/>
      <c r="C58" s="11"/>
      <c r="D58" s="119" t="s">
        <v>77</v>
      </c>
      <c r="E58" s="54">
        <f t="shared" ref="E58:F64" si="17">SUM(H58,J58,L58)</f>
        <v>8</v>
      </c>
      <c r="F58" s="55">
        <f t="shared" si="17"/>
        <v>-1</v>
      </c>
      <c r="G58" s="84">
        <f t="shared" si="0"/>
        <v>-0.1111111111111111</v>
      </c>
      <c r="H58" s="85">
        <v>0</v>
      </c>
      <c r="I58" s="86">
        <v>0</v>
      </c>
      <c r="J58" s="85">
        <v>0</v>
      </c>
      <c r="K58" s="86">
        <v>-1</v>
      </c>
      <c r="L58" s="85">
        <v>8</v>
      </c>
      <c r="M58" s="86">
        <v>0</v>
      </c>
      <c r="N58" s="87">
        <v>0</v>
      </c>
      <c r="O58" s="88">
        <v>0</v>
      </c>
      <c r="P58" s="84" t="str">
        <f t="shared" si="2"/>
        <v>-----</v>
      </c>
      <c r="Q58" s="54">
        <f t="shared" ref="Q58:R64" si="18">SUM(T58,V58)</f>
        <v>22</v>
      </c>
      <c r="R58" s="55">
        <f t="shared" si="18"/>
        <v>0</v>
      </c>
      <c r="S58" s="84">
        <f t="shared" si="4"/>
        <v>0</v>
      </c>
      <c r="T58" s="89">
        <v>0</v>
      </c>
      <c r="U58" s="90">
        <v>-1</v>
      </c>
      <c r="V58" s="89">
        <v>22</v>
      </c>
      <c r="W58" s="90">
        <v>1</v>
      </c>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row>
    <row r="59" spans="1:68" ht="12" customHeight="1" x14ac:dyDescent="0.15">
      <c r="A59" s="14"/>
      <c r="B59" s="101"/>
      <c r="C59" s="11" t="s">
        <v>131</v>
      </c>
      <c r="D59" s="120" t="s">
        <v>79</v>
      </c>
      <c r="E59" s="63">
        <f t="shared" si="17"/>
        <v>3</v>
      </c>
      <c r="F59" s="64">
        <f t="shared" si="17"/>
        <v>-5</v>
      </c>
      <c r="G59" s="65">
        <f t="shared" si="0"/>
        <v>-0.625</v>
      </c>
      <c r="H59" s="66">
        <v>0</v>
      </c>
      <c r="I59" s="67">
        <v>0</v>
      </c>
      <c r="J59" s="66">
        <v>0</v>
      </c>
      <c r="K59" s="67">
        <v>0</v>
      </c>
      <c r="L59" s="66">
        <v>3</v>
      </c>
      <c r="M59" s="67">
        <v>-5</v>
      </c>
      <c r="N59" s="68">
        <v>0</v>
      </c>
      <c r="O59" s="64">
        <v>0</v>
      </c>
      <c r="P59" s="65" t="str">
        <f t="shared" si="2"/>
        <v>-----</v>
      </c>
      <c r="Q59" s="63">
        <f t="shared" si="18"/>
        <v>15</v>
      </c>
      <c r="R59" s="64">
        <f t="shared" si="18"/>
        <v>-8</v>
      </c>
      <c r="S59" s="65">
        <f t="shared" si="4"/>
        <v>-0.34782608695652173</v>
      </c>
      <c r="T59" s="69">
        <v>0</v>
      </c>
      <c r="U59" s="70">
        <v>0</v>
      </c>
      <c r="V59" s="69">
        <v>15</v>
      </c>
      <c r="W59" s="70">
        <v>-8</v>
      </c>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row>
    <row r="60" spans="1:68" ht="12" customHeight="1" x14ac:dyDescent="0.15">
      <c r="A60" s="14"/>
      <c r="B60" s="101"/>
      <c r="C60" s="11"/>
      <c r="D60" s="120" t="s">
        <v>80</v>
      </c>
      <c r="E60" s="63">
        <f t="shared" si="17"/>
        <v>17</v>
      </c>
      <c r="F60" s="64">
        <f t="shared" si="17"/>
        <v>0</v>
      </c>
      <c r="G60" s="65">
        <f t="shared" si="0"/>
        <v>0</v>
      </c>
      <c r="H60" s="66">
        <v>0</v>
      </c>
      <c r="I60" s="67">
        <v>0</v>
      </c>
      <c r="J60" s="66">
        <v>0</v>
      </c>
      <c r="K60" s="67">
        <v>0</v>
      </c>
      <c r="L60" s="66">
        <v>17</v>
      </c>
      <c r="M60" s="67">
        <v>0</v>
      </c>
      <c r="N60" s="68">
        <v>0</v>
      </c>
      <c r="O60" s="64">
        <v>0</v>
      </c>
      <c r="P60" s="65" t="str">
        <f t="shared" si="2"/>
        <v>-----</v>
      </c>
      <c r="Q60" s="63">
        <f t="shared" si="18"/>
        <v>40</v>
      </c>
      <c r="R60" s="64">
        <f t="shared" si="18"/>
        <v>7</v>
      </c>
      <c r="S60" s="65">
        <f t="shared" si="4"/>
        <v>0.21212121212121213</v>
      </c>
      <c r="T60" s="69">
        <v>0</v>
      </c>
      <c r="U60" s="70">
        <v>-1</v>
      </c>
      <c r="V60" s="69">
        <v>40</v>
      </c>
      <c r="W60" s="70">
        <v>8</v>
      </c>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row>
    <row r="61" spans="1:68" ht="12" customHeight="1" x14ac:dyDescent="0.15">
      <c r="A61" s="14"/>
      <c r="B61" s="101"/>
      <c r="C61" s="11" t="s">
        <v>81</v>
      </c>
      <c r="D61" s="120" t="s">
        <v>82</v>
      </c>
      <c r="E61" s="63">
        <f t="shared" si="17"/>
        <v>5</v>
      </c>
      <c r="F61" s="64">
        <f t="shared" si="17"/>
        <v>0</v>
      </c>
      <c r="G61" s="65">
        <f t="shared" si="0"/>
        <v>0</v>
      </c>
      <c r="H61" s="66">
        <v>0</v>
      </c>
      <c r="I61" s="67">
        <v>-1</v>
      </c>
      <c r="J61" s="66">
        <v>0</v>
      </c>
      <c r="K61" s="67">
        <v>0</v>
      </c>
      <c r="L61" s="66">
        <v>5</v>
      </c>
      <c r="M61" s="67">
        <v>1</v>
      </c>
      <c r="N61" s="68">
        <v>0</v>
      </c>
      <c r="O61" s="64">
        <v>-1</v>
      </c>
      <c r="P61" s="65">
        <f t="shared" si="2"/>
        <v>-1</v>
      </c>
      <c r="Q61" s="63">
        <f t="shared" si="18"/>
        <v>22</v>
      </c>
      <c r="R61" s="64">
        <f t="shared" si="18"/>
        <v>-2</v>
      </c>
      <c r="S61" s="65">
        <f t="shared" si="4"/>
        <v>-8.3333333333333329E-2</v>
      </c>
      <c r="T61" s="69">
        <v>0</v>
      </c>
      <c r="U61" s="70">
        <v>0</v>
      </c>
      <c r="V61" s="69">
        <v>22</v>
      </c>
      <c r="W61" s="70">
        <v>-2</v>
      </c>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row>
    <row r="62" spans="1:68" ht="12" customHeight="1" x14ac:dyDescent="0.15">
      <c r="A62" s="14"/>
      <c r="B62" s="101"/>
      <c r="C62" s="11"/>
      <c r="D62" s="120" t="s">
        <v>83</v>
      </c>
      <c r="E62" s="63">
        <f t="shared" si="17"/>
        <v>7</v>
      </c>
      <c r="F62" s="64">
        <f t="shared" si="17"/>
        <v>-2</v>
      </c>
      <c r="G62" s="65">
        <f t="shared" si="0"/>
        <v>-0.22222222222222221</v>
      </c>
      <c r="H62" s="66">
        <v>0</v>
      </c>
      <c r="I62" s="67">
        <v>0</v>
      </c>
      <c r="J62" s="66">
        <v>1</v>
      </c>
      <c r="K62" s="67">
        <v>1</v>
      </c>
      <c r="L62" s="66">
        <v>6</v>
      </c>
      <c r="M62" s="67">
        <v>-3</v>
      </c>
      <c r="N62" s="68">
        <v>0</v>
      </c>
      <c r="O62" s="64">
        <v>0</v>
      </c>
      <c r="P62" s="65" t="str">
        <f t="shared" si="2"/>
        <v>-----</v>
      </c>
      <c r="Q62" s="63">
        <f t="shared" si="18"/>
        <v>34</v>
      </c>
      <c r="R62" s="64">
        <f t="shared" si="18"/>
        <v>2</v>
      </c>
      <c r="S62" s="65">
        <f t="shared" si="4"/>
        <v>6.25E-2</v>
      </c>
      <c r="T62" s="69">
        <v>1</v>
      </c>
      <c r="U62" s="70">
        <v>1</v>
      </c>
      <c r="V62" s="69">
        <v>33</v>
      </c>
      <c r="W62" s="70">
        <v>1</v>
      </c>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row>
    <row r="63" spans="1:68" ht="12" customHeight="1" x14ac:dyDescent="0.15">
      <c r="A63" s="14"/>
      <c r="B63" s="101"/>
      <c r="C63" s="11" t="s">
        <v>84</v>
      </c>
      <c r="D63" s="120" t="s">
        <v>85</v>
      </c>
      <c r="E63" s="63">
        <f t="shared" si="17"/>
        <v>0</v>
      </c>
      <c r="F63" s="64">
        <f t="shared" si="17"/>
        <v>-2</v>
      </c>
      <c r="G63" s="65">
        <f t="shared" si="0"/>
        <v>-1</v>
      </c>
      <c r="H63" s="66">
        <v>0</v>
      </c>
      <c r="I63" s="67">
        <v>0</v>
      </c>
      <c r="J63" s="66">
        <v>0</v>
      </c>
      <c r="K63" s="67">
        <v>0</v>
      </c>
      <c r="L63" s="66">
        <v>0</v>
      </c>
      <c r="M63" s="67">
        <v>-2</v>
      </c>
      <c r="N63" s="68">
        <v>0</v>
      </c>
      <c r="O63" s="64">
        <v>0</v>
      </c>
      <c r="P63" s="65" t="str">
        <f t="shared" si="2"/>
        <v>-----</v>
      </c>
      <c r="Q63" s="63">
        <f t="shared" si="18"/>
        <v>3</v>
      </c>
      <c r="R63" s="64">
        <f t="shared" si="18"/>
        <v>-11</v>
      </c>
      <c r="S63" s="65">
        <f t="shared" si="4"/>
        <v>-0.7857142857142857</v>
      </c>
      <c r="T63" s="69">
        <v>0</v>
      </c>
      <c r="U63" s="70">
        <v>0</v>
      </c>
      <c r="V63" s="69">
        <v>3</v>
      </c>
      <c r="W63" s="70">
        <v>-11</v>
      </c>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row>
    <row r="64" spans="1:68" ht="12" customHeight="1" x14ac:dyDescent="0.15">
      <c r="A64" s="14"/>
      <c r="B64" s="101"/>
      <c r="C64" s="71"/>
      <c r="D64" s="121" t="s">
        <v>86</v>
      </c>
      <c r="E64" s="73">
        <f t="shared" si="17"/>
        <v>8</v>
      </c>
      <c r="F64" s="74">
        <f t="shared" si="17"/>
        <v>-8</v>
      </c>
      <c r="G64" s="75">
        <f t="shared" si="0"/>
        <v>-0.5</v>
      </c>
      <c r="H64" s="76">
        <v>0</v>
      </c>
      <c r="I64" s="77">
        <v>0</v>
      </c>
      <c r="J64" s="76">
        <v>0</v>
      </c>
      <c r="K64" s="77">
        <v>0</v>
      </c>
      <c r="L64" s="76">
        <v>8</v>
      </c>
      <c r="M64" s="77">
        <v>-8</v>
      </c>
      <c r="N64" s="78">
        <v>0</v>
      </c>
      <c r="O64" s="74">
        <v>0</v>
      </c>
      <c r="P64" s="75" t="str">
        <f t="shared" si="2"/>
        <v>-----</v>
      </c>
      <c r="Q64" s="73">
        <f t="shared" si="18"/>
        <v>30</v>
      </c>
      <c r="R64" s="74">
        <f t="shared" si="18"/>
        <v>-19</v>
      </c>
      <c r="S64" s="75">
        <f t="shared" si="4"/>
        <v>-0.38775510204081631</v>
      </c>
      <c r="T64" s="79">
        <v>0</v>
      </c>
      <c r="U64" s="80">
        <v>0</v>
      </c>
      <c r="V64" s="79">
        <v>30</v>
      </c>
      <c r="W64" s="80">
        <v>-19</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row>
    <row r="65" spans="1:68" ht="12" customHeight="1" x14ac:dyDescent="0.15">
      <c r="A65" s="14"/>
      <c r="B65" s="101"/>
      <c r="C65" s="116"/>
      <c r="D65" s="117" t="s">
        <v>20</v>
      </c>
      <c r="E65" s="38">
        <f>SUM(E66:E69)</f>
        <v>16</v>
      </c>
      <c r="F65" s="110">
        <f>SUM(F66:F69)</f>
        <v>-3</v>
      </c>
      <c r="G65" s="111">
        <f t="shared" si="0"/>
        <v>-0.15789473684210525</v>
      </c>
      <c r="H65" s="41">
        <f t="shared" ref="H65:O65" si="19">SUM(H66:H69)</f>
        <v>0</v>
      </c>
      <c r="I65" s="42">
        <f t="shared" si="19"/>
        <v>-1</v>
      </c>
      <c r="J65" s="41">
        <f t="shared" si="19"/>
        <v>0</v>
      </c>
      <c r="K65" s="42">
        <f t="shared" si="19"/>
        <v>0</v>
      </c>
      <c r="L65" s="41">
        <f t="shared" si="19"/>
        <v>16</v>
      </c>
      <c r="M65" s="42">
        <f t="shared" si="19"/>
        <v>-2</v>
      </c>
      <c r="N65" s="43">
        <f t="shared" si="19"/>
        <v>0</v>
      </c>
      <c r="O65" s="39">
        <f t="shared" si="19"/>
        <v>-1</v>
      </c>
      <c r="P65" s="111">
        <f t="shared" si="2"/>
        <v>-1</v>
      </c>
      <c r="Q65" s="43">
        <f>SUM(Q66:Q69)</f>
        <v>61</v>
      </c>
      <c r="R65" s="110">
        <f>SUM(R66:R69)</f>
        <v>-9</v>
      </c>
      <c r="S65" s="111">
        <f t="shared" si="4"/>
        <v>-0.12857142857142856</v>
      </c>
      <c r="T65" s="41">
        <f>SUM(T66:T69)</f>
        <v>0</v>
      </c>
      <c r="U65" s="42">
        <f>SUM(U66:U69)</f>
        <v>0</v>
      </c>
      <c r="V65" s="41">
        <f>SUM(V66:V69)</f>
        <v>61</v>
      </c>
      <c r="W65" s="42">
        <f>SUM(W66:W69)</f>
        <v>-9</v>
      </c>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ht="12" customHeight="1" x14ac:dyDescent="0.15">
      <c r="A66" s="14"/>
      <c r="B66" s="101"/>
      <c r="C66" s="11" t="s">
        <v>87</v>
      </c>
      <c r="D66" s="119" t="s">
        <v>88</v>
      </c>
      <c r="E66" s="54">
        <f t="shared" ref="E66:F69" si="20">SUM(H66,J66,L66)</f>
        <v>4</v>
      </c>
      <c r="F66" s="55">
        <f t="shared" si="20"/>
        <v>3</v>
      </c>
      <c r="G66" s="84">
        <f t="shared" si="0"/>
        <v>3</v>
      </c>
      <c r="H66" s="85">
        <v>0</v>
      </c>
      <c r="I66" s="86">
        <v>0</v>
      </c>
      <c r="J66" s="85">
        <v>0</v>
      </c>
      <c r="K66" s="86">
        <v>0</v>
      </c>
      <c r="L66" s="85">
        <v>4</v>
      </c>
      <c r="M66" s="86">
        <v>3</v>
      </c>
      <c r="N66" s="87">
        <v>0</v>
      </c>
      <c r="O66" s="88">
        <v>0</v>
      </c>
      <c r="P66" s="84" t="str">
        <f t="shared" si="2"/>
        <v>-----</v>
      </c>
      <c r="Q66" s="63">
        <f t="shared" ref="Q66:R69" si="21">SUM(T66,V66)</f>
        <v>8</v>
      </c>
      <c r="R66" s="64">
        <f t="shared" si="21"/>
        <v>7</v>
      </c>
      <c r="S66" s="84">
        <f t="shared" si="4"/>
        <v>7</v>
      </c>
      <c r="T66" s="89">
        <v>0</v>
      </c>
      <c r="U66" s="90">
        <v>0</v>
      </c>
      <c r="V66" s="89">
        <v>8</v>
      </c>
      <c r="W66" s="90">
        <v>7</v>
      </c>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ht="12" customHeight="1" x14ac:dyDescent="0.15">
      <c r="A67" s="122"/>
      <c r="B67" s="123"/>
      <c r="C67" s="11" t="s">
        <v>89</v>
      </c>
      <c r="D67" s="120" t="s">
        <v>90</v>
      </c>
      <c r="E67" s="63">
        <f t="shared" si="20"/>
        <v>7</v>
      </c>
      <c r="F67" s="64">
        <f t="shared" si="20"/>
        <v>-1</v>
      </c>
      <c r="G67" s="65">
        <f t="shared" si="0"/>
        <v>-0.125</v>
      </c>
      <c r="H67" s="66">
        <v>0</v>
      </c>
      <c r="I67" s="67">
        <v>-1</v>
      </c>
      <c r="J67" s="66">
        <v>0</v>
      </c>
      <c r="K67" s="67">
        <v>0</v>
      </c>
      <c r="L67" s="66">
        <v>7</v>
      </c>
      <c r="M67" s="67">
        <v>0</v>
      </c>
      <c r="N67" s="68">
        <v>0</v>
      </c>
      <c r="O67" s="64">
        <v>-1</v>
      </c>
      <c r="P67" s="65">
        <f t="shared" si="2"/>
        <v>-1</v>
      </c>
      <c r="Q67" s="63">
        <f t="shared" si="21"/>
        <v>22</v>
      </c>
      <c r="R67" s="64">
        <f t="shared" si="21"/>
        <v>-15</v>
      </c>
      <c r="S67" s="65">
        <f t="shared" si="4"/>
        <v>-0.40540540540540543</v>
      </c>
      <c r="T67" s="69">
        <v>0</v>
      </c>
      <c r="U67" s="70">
        <v>0</v>
      </c>
      <c r="V67" s="69">
        <v>22</v>
      </c>
      <c r="W67" s="70">
        <v>-15</v>
      </c>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ht="12" customHeight="1" x14ac:dyDescent="0.15">
      <c r="A68" s="122"/>
      <c r="B68" s="123"/>
      <c r="C68" s="11" t="s">
        <v>84</v>
      </c>
      <c r="D68" s="120" t="s">
        <v>91</v>
      </c>
      <c r="E68" s="63">
        <f t="shared" si="20"/>
        <v>3</v>
      </c>
      <c r="F68" s="64">
        <f t="shared" si="20"/>
        <v>-3</v>
      </c>
      <c r="G68" s="65">
        <f t="shared" si="0"/>
        <v>-0.5</v>
      </c>
      <c r="H68" s="66">
        <v>0</v>
      </c>
      <c r="I68" s="67">
        <v>0</v>
      </c>
      <c r="J68" s="66">
        <v>0</v>
      </c>
      <c r="K68" s="67">
        <v>0</v>
      </c>
      <c r="L68" s="66">
        <v>3</v>
      </c>
      <c r="M68" s="67">
        <v>-3</v>
      </c>
      <c r="N68" s="68">
        <v>0</v>
      </c>
      <c r="O68" s="64">
        <v>0</v>
      </c>
      <c r="P68" s="65" t="str">
        <f t="shared" si="2"/>
        <v>-----</v>
      </c>
      <c r="Q68" s="63">
        <f t="shared" si="21"/>
        <v>11</v>
      </c>
      <c r="R68" s="64">
        <f t="shared" si="21"/>
        <v>-6</v>
      </c>
      <c r="S68" s="65">
        <f t="shared" si="4"/>
        <v>-0.35294117647058826</v>
      </c>
      <c r="T68" s="69">
        <v>0</v>
      </c>
      <c r="U68" s="70">
        <v>0</v>
      </c>
      <c r="V68" s="69">
        <v>11</v>
      </c>
      <c r="W68" s="70">
        <v>-6</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ht="12" customHeight="1" x14ac:dyDescent="0.15">
      <c r="A69" s="14" t="s">
        <v>135</v>
      </c>
      <c r="B69" s="101"/>
      <c r="C69" s="102"/>
      <c r="D69" s="120" t="s">
        <v>93</v>
      </c>
      <c r="E69" s="73">
        <f t="shared" si="20"/>
        <v>2</v>
      </c>
      <c r="F69" s="74">
        <f t="shared" si="20"/>
        <v>-2</v>
      </c>
      <c r="G69" s="65">
        <f t="shared" ref="G69:G92" si="22">IF(E69-F69&gt;0,F69/(E69-F69),"-----")</f>
        <v>-0.5</v>
      </c>
      <c r="H69" s="66">
        <v>0</v>
      </c>
      <c r="I69" s="67">
        <v>0</v>
      </c>
      <c r="J69" s="66">
        <v>0</v>
      </c>
      <c r="K69" s="67">
        <v>0</v>
      </c>
      <c r="L69" s="66">
        <v>2</v>
      </c>
      <c r="M69" s="67">
        <v>-2</v>
      </c>
      <c r="N69" s="68">
        <v>0</v>
      </c>
      <c r="O69" s="64">
        <v>0</v>
      </c>
      <c r="P69" s="65" t="str">
        <f t="shared" ref="P69:P92" si="23">IF(N69-O69&gt;0,O69/(N69-O69),"-----")</f>
        <v>-----</v>
      </c>
      <c r="Q69" s="63">
        <f t="shared" si="21"/>
        <v>20</v>
      </c>
      <c r="R69" s="64">
        <f t="shared" si="21"/>
        <v>5</v>
      </c>
      <c r="S69" s="65">
        <f t="shared" ref="S69:S92" si="24">IF(Q69-R69&gt;0,R69/(Q69-R69),"-----")</f>
        <v>0.33333333333333331</v>
      </c>
      <c r="T69" s="69">
        <v>0</v>
      </c>
      <c r="U69" s="70">
        <v>0</v>
      </c>
      <c r="V69" s="69">
        <v>20</v>
      </c>
      <c r="W69" s="70">
        <v>5</v>
      </c>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ht="12" customHeight="1" x14ac:dyDescent="0.15">
      <c r="A70" s="14"/>
      <c r="B70" s="101"/>
      <c r="C70" s="11" t="s">
        <v>94</v>
      </c>
      <c r="D70" s="117" t="s">
        <v>20</v>
      </c>
      <c r="E70" s="38">
        <f>SUM(E71:E72)</f>
        <v>4</v>
      </c>
      <c r="F70" s="110">
        <f>SUM(F71:F72)</f>
        <v>-1</v>
      </c>
      <c r="G70" s="111">
        <f t="shared" si="22"/>
        <v>-0.2</v>
      </c>
      <c r="H70" s="41">
        <f t="shared" ref="H70:O70" si="25">SUM(H71:H72)</f>
        <v>0</v>
      </c>
      <c r="I70" s="42">
        <f t="shared" si="25"/>
        <v>0</v>
      </c>
      <c r="J70" s="41">
        <f t="shared" si="25"/>
        <v>0</v>
      </c>
      <c r="K70" s="42">
        <f t="shared" si="25"/>
        <v>0</v>
      </c>
      <c r="L70" s="41">
        <f t="shared" si="25"/>
        <v>4</v>
      </c>
      <c r="M70" s="42">
        <f t="shared" si="25"/>
        <v>-1</v>
      </c>
      <c r="N70" s="43">
        <f t="shared" si="25"/>
        <v>0</v>
      </c>
      <c r="O70" s="39">
        <f t="shared" si="25"/>
        <v>0</v>
      </c>
      <c r="P70" s="111" t="str">
        <f t="shared" si="23"/>
        <v>-----</v>
      </c>
      <c r="Q70" s="43">
        <f>SUM(Q71:Q72)</f>
        <v>11</v>
      </c>
      <c r="R70" s="110">
        <f>SUM(R71:R72)</f>
        <v>-6</v>
      </c>
      <c r="S70" s="111">
        <f t="shared" si="24"/>
        <v>-0.35294117647058826</v>
      </c>
      <c r="T70" s="41">
        <f>SUM(T71:T72)</f>
        <v>0</v>
      </c>
      <c r="U70" s="42">
        <f>SUM(U71:U72)</f>
        <v>0</v>
      </c>
      <c r="V70" s="41">
        <f>SUM(V71:V72)</f>
        <v>11</v>
      </c>
      <c r="W70" s="42">
        <f>SUM(W71:W72)</f>
        <v>-6</v>
      </c>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ht="12" customHeight="1" x14ac:dyDescent="0.15">
      <c r="A71" s="14"/>
      <c r="B71" s="101"/>
      <c r="C71" s="11" t="s">
        <v>95</v>
      </c>
      <c r="D71" s="120" t="s">
        <v>96</v>
      </c>
      <c r="E71" s="63">
        <f t="shared" ref="E71:F73" si="26">SUM(H71,J71,L71)</f>
        <v>1</v>
      </c>
      <c r="F71" s="64">
        <f t="shared" si="26"/>
        <v>-2</v>
      </c>
      <c r="G71" s="65">
        <f t="shared" si="22"/>
        <v>-0.66666666666666663</v>
      </c>
      <c r="H71" s="66">
        <v>0</v>
      </c>
      <c r="I71" s="67">
        <v>0</v>
      </c>
      <c r="J71" s="66">
        <v>0</v>
      </c>
      <c r="K71" s="67">
        <v>0</v>
      </c>
      <c r="L71" s="66">
        <v>1</v>
      </c>
      <c r="M71" s="67">
        <v>-2</v>
      </c>
      <c r="N71" s="68">
        <v>0</v>
      </c>
      <c r="O71" s="64">
        <v>0</v>
      </c>
      <c r="P71" s="65" t="str">
        <f t="shared" si="23"/>
        <v>-----</v>
      </c>
      <c r="Q71" s="63">
        <f t="shared" ref="Q71:R73" si="27">SUM(T71,V71)</f>
        <v>3</v>
      </c>
      <c r="R71" s="64">
        <f t="shared" si="27"/>
        <v>-10</v>
      </c>
      <c r="S71" s="65">
        <f t="shared" si="24"/>
        <v>-0.76923076923076927</v>
      </c>
      <c r="T71" s="69">
        <v>0</v>
      </c>
      <c r="U71" s="70">
        <v>0</v>
      </c>
      <c r="V71" s="69">
        <v>3</v>
      </c>
      <c r="W71" s="70">
        <v>-10</v>
      </c>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1:68" ht="12" customHeight="1" x14ac:dyDescent="0.15">
      <c r="A72" s="14"/>
      <c r="B72" s="101"/>
      <c r="C72" s="71" t="s">
        <v>84</v>
      </c>
      <c r="D72" s="121" t="s">
        <v>97</v>
      </c>
      <c r="E72" s="63">
        <f t="shared" si="26"/>
        <v>3</v>
      </c>
      <c r="F72" s="64">
        <f t="shared" si="26"/>
        <v>1</v>
      </c>
      <c r="G72" s="65">
        <f t="shared" si="22"/>
        <v>0.5</v>
      </c>
      <c r="H72" s="66">
        <v>0</v>
      </c>
      <c r="I72" s="67">
        <v>0</v>
      </c>
      <c r="J72" s="66">
        <v>0</v>
      </c>
      <c r="K72" s="67">
        <v>0</v>
      </c>
      <c r="L72" s="66">
        <v>3</v>
      </c>
      <c r="M72" s="67">
        <v>1</v>
      </c>
      <c r="N72" s="68">
        <v>0</v>
      </c>
      <c r="O72" s="64">
        <v>0</v>
      </c>
      <c r="P72" s="65" t="str">
        <f t="shared" si="23"/>
        <v>-----</v>
      </c>
      <c r="Q72" s="63">
        <f t="shared" si="27"/>
        <v>8</v>
      </c>
      <c r="R72" s="64">
        <f t="shared" si="27"/>
        <v>4</v>
      </c>
      <c r="S72" s="65">
        <f t="shared" si="24"/>
        <v>1</v>
      </c>
      <c r="T72" s="69">
        <v>0</v>
      </c>
      <c r="U72" s="70">
        <v>0</v>
      </c>
      <c r="V72" s="69">
        <v>8</v>
      </c>
      <c r="W72" s="70">
        <v>4</v>
      </c>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8" ht="12" customHeight="1" x14ac:dyDescent="0.15">
      <c r="A73" s="14"/>
      <c r="B73" s="101"/>
      <c r="C73" s="124" t="s">
        <v>98</v>
      </c>
      <c r="D73" s="125"/>
      <c r="E73" s="63">
        <f t="shared" si="26"/>
        <v>3</v>
      </c>
      <c r="F73" s="64">
        <f t="shared" si="26"/>
        <v>-1</v>
      </c>
      <c r="G73" s="65">
        <f t="shared" si="22"/>
        <v>-0.25</v>
      </c>
      <c r="H73" s="66">
        <v>0</v>
      </c>
      <c r="I73" s="67">
        <v>0</v>
      </c>
      <c r="J73" s="66">
        <v>0</v>
      </c>
      <c r="K73" s="67">
        <v>-1</v>
      </c>
      <c r="L73" s="66">
        <v>3</v>
      </c>
      <c r="M73" s="67">
        <v>0</v>
      </c>
      <c r="N73" s="68">
        <v>0</v>
      </c>
      <c r="O73" s="64">
        <v>0</v>
      </c>
      <c r="P73" s="65" t="str">
        <f t="shared" si="23"/>
        <v>-----</v>
      </c>
      <c r="Q73" s="63">
        <f t="shared" si="27"/>
        <v>7</v>
      </c>
      <c r="R73" s="64">
        <f t="shared" si="27"/>
        <v>-1</v>
      </c>
      <c r="S73" s="65">
        <f t="shared" si="24"/>
        <v>-0.125</v>
      </c>
      <c r="T73" s="69">
        <v>0</v>
      </c>
      <c r="U73" s="70">
        <v>-1</v>
      </c>
      <c r="V73" s="69">
        <v>7</v>
      </c>
      <c r="W73" s="70">
        <v>0</v>
      </c>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spans="1:68" ht="12" customHeight="1" x14ac:dyDescent="0.15">
      <c r="A74" s="122"/>
      <c r="B74" s="123"/>
      <c r="C74" s="11" t="s">
        <v>133</v>
      </c>
      <c r="D74" s="117" t="s">
        <v>20</v>
      </c>
      <c r="E74" s="38">
        <f>SUM(E75:E76)</f>
        <v>6</v>
      </c>
      <c r="F74" s="110">
        <f>SUM(F75:F76)</f>
        <v>-3</v>
      </c>
      <c r="G74" s="111">
        <f t="shared" si="22"/>
        <v>-0.33333333333333331</v>
      </c>
      <c r="H74" s="41">
        <f t="shared" ref="H74:O74" si="28">SUM(H75:H76)</f>
        <v>0</v>
      </c>
      <c r="I74" s="42">
        <f t="shared" si="28"/>
        <v>0</v>
      </c>
      <c r="J74" s="41">
        <f t="shared" si="28"/>
        <v>0</v>
      </c>
      <c r="K74" s="42">
        <f t="shared" si="28"/>
        <v>-2</v>
      </c>
      <c r="L74" s="41">
        <f t="shared" si="28"/>
        <v>6</v>
      </c>
      <c r="M74" s="42">
        <f t="shared" si="28"/>
        <v>-1</v>
      </c>
      <c r="N74" s="43">
        <f t="shared" si="28"/>
        <v>0</v>
      </c>
      <c r="O74" s="39">
        <f t="shared" si="28"/>
        <v>0</v>
      </c>
      <c r="P74" s="111" t="str">
        <f t="shared" si="23"/>
        <v>-----</v>
      </c>
      <c r="Q74" s="43">
        <f>SUM(Q75:Q76)</f>
        <v>22</v>
      </c>
      <c r="R74" s="110">
        <f>SUM(R75:R76)</f>
        <v>-4</v>
      </c>
      <c r="S74" s="111">
        <f t="shared" si="24"/>
        <v>-0.15384615384615385</v>
      </c>
      <c r="T74" s="41">
        <f>SUM(T75:T76)</f>
        <v>0</v>
      </c>
      <c r="U74" s="42">
        <f>SUM(U75:U76)</f>
        <v>-2</v>
      </c>
      <c r="V74" s="41">
        <f>SUM(V75:V76)</f>
        <v>22</v>
      </c>
      <c r="W74" s="42">
        <f>SUM(W75:W76)</f>
        <v>-2</v>
      </c>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spans="1:68" ht="12" customHeight="1" x14ac:dyDescent="0.15">
      <c r="A75" s="14"/>
      <c r="B75" s="101"/>
      <c r="C75" s="11" t="s">
        <v>172</v>
      </c>
      <c r="D75" s="120" t="s">
        <v>101</v>
      </c>
      <c r="E75" s="63">
        <f t="shared" ref="E75:F78" si="29">SUM(H75,J75,L75)</f>
        <v>6</v>
      </c>
      <c r="F75" s="64">
        <f t="shared" si="29"/>
        <v>-3</v>
      </c>
      <c r="G75" s="65">
        <f t="shared" si="22"/>
        <v>-0.33333333333333331</v>
      </c>
      <c r="H75" s="66">
        <v>0</v>
      </c>
      <c r="I75" s="67">
        <v>0</v>
      </c>
      <c r="J75" s="66">
        <v>0</v>
      </c>
      <c r="K75" s="67">
        <v>-2</v>
      </c>
      <c r="L75" s="66">
        <v>6</v>
      </c>
      <c r="M75" s="67">
        <v>-1</v>
      </c>
      <c r="N75" s="68">
        <v>0</v>
      </c>
      <c r="O75" s="64">
        <v>0</v>
      </c>
      <c r="P75" s="65" t="str">
        <f t="shared" si="23"/>
        <v>-----</v>
      </c>
      <c r="Q75" s="63">
        <f t="shared" ref="Q75:R78" si="30">SUM(T75,V75)</f>
        <v>22</v>
      </c>
      <c r="R75" s="64">
        <f t="shared" si="30"/>
        <v>-4</v>
      </c>
      <c r="S75" s="65">
        <f t="shared" si="24"/>
        <v>-0.15384615384615385</v>
      </c>
      <c r="T75" s="69">
        <v>0</v>
      </c>
      <c r="U75" s="70">
        <v>-2</v>
      </c>
      <c r="V75" s="69">
        <v>22</v>
      </c>
      <c r="W75" s="70">
        <v>-2</v>
      </c>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spans="1:68" ht="12" customHeight="1" x14ac:dyDescent="0.15">
      <c r="A76" s="14"/>
      <c r="B76" s="101"/>
      <c r="C76" s="11" t="s">
        <v>132</v>
      </c>
      <c r="D76" s="120" t="s">
        <v>103</v>
      </c>
      <c r="E76" s="63">
        <f t="shared" si="29"/>
        <v>0</v>
      </c>
      <c r="F76" s="64">
        <f t="shared" si="29"/>
        <v>0</v>
      </c>
      <c r="G76" s="65" t="str">
        <f t="shared" si="22"/>
        <v>-----</v>
      </c>
      <c r="H76" s="66">
        <v>0</v>
      </c>
      <c r="I76" s="67">
        <v>0</v>
      </c>
      <c r="J76" s="66">
        <v>0</v>
      </c>
      <c r="K76" s="67">
        <v>0</v>
      </c>
      <c r="L76" s="66">
        <v>0</v>
      </c>
      <c r="M76" s="67">
        <v>0</v>
      </c>
      <c r="N76" s="68">
        <v>0</v>
      </c>
      <c r="O76" s="64">
        <v>0</v>
      </c>
      <c r="P76" s="65" t="str">
        <f t="shared" si="23"/>
        <v>-----</v>
      </c>
      <c r="Q76" s="63">
        <f t="shared" si="30"/>
        <v>0</v>
      </c>
      <c r="R76" s="64">
        <f t="shared" si="30"/>
        <v>0</v>
      </c>
      <c r="S76" s="65" t="str">
        <f t="shared" si="24"/>
        <v>-----</v>
      </c>
      <c r="T76" s="69">
        <v>0</v>
      </c>
      <c r="U76" s="70">
        <v>0</v>
      </c>
      <c r="V76" s="69">
        <v>0</v>
      </c>
      <c r="W76" s="70">
        <v>0</v>
      </c>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spans="1:68" ht="12" customHeight="1" x14ac:dyDescent="0.15">
      <c r="A77" s="122"/>
      <c r="B77" s="101"/>
      <c r="C77" s="126" t="s">
        <v>104</v>
      </c>
      <c r="D77" s="117"/>
      <c r="E77" s="38">
        <f t="shared" si="29"/>
        <v>2</v>
      </c>
      <c r="F77" s="39">
        <f t="shared" si="29"/>
        <v>0</v>
      </c>
      <c r="G77" s="111">
        <f t="shared" si="22"/>
        <v>0</v>
      </c>
      <c r="H77" s="41">
        <v>0</v>
      </c>
      <c r="I77" s="42">
        <v>0</v>
      </c>
      <c r="J77" s="41">
        <v>0</v>
      </c>
      <c r="K77" s="42">
        <v>0</v>
      </c>
      <c r="L77" s="41">
        <v>2</v>
      </c>
      <c r="M77" s="42">
        <v>0</v>
      </c>
      <c r="N77" s="43">
        <v>0</v>
      </c>
      <c r="O77" s="39">
        <v>0</v>
      </c>
      <c r="P77" s="111" t="str">
        <f t="shared" si="23"/>
        <v>-----</v>
      </c>
      <c r="Q77" s="38">
        <f t="shared" si="30"/>
        <v>7</v>
      </c>
      <c r="R77" s="39">
        <f t="shared" si="30"/>
        <v>-1</v>
      </c>
      <c r="S77" s="111">
        <f t="shared" si="24"/>
        <v>-0.125</v>
      </c>
      <c r="T77" s="41">
        <v>0</v>
      </c>
      <c r="U77" s="42">
        <v>0</v>
      </c>
      <c r="V77" s="41">
        <v>7</v>
      </c>
      <c r="W77" s="42">
        <v>-1</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row r="78" spans="1:68" ht="12" customHeight="1" x14ac:dyDescent="0.15">
      <c r="A78" s="127"/>
      <c r="B78" s="101"/>
      <c r="C78" s="126" t="s">
        <v>136</v>
      </c>
      <c r="D78" s="117"/>
      <c r="E78" s="38">
        <f t="shared" si="29"/>
        <v>5</v>
      </c>
      <c r="F78" s="39">
        <f t="shared" si="29"/>
        <v>3</v>
      </c>
      <c r="G78" s="111">
        <f t="shared" si="22"/>
        <v>1.5</v>
      </c>
      <c r="H78" s="41">
        <v>0</v>
      </c>
      <c r="I78" s="42">
        <v>0</v>
      </c>
      <c r="J78" s="41">
        <v>0</v>
      </c>
      <c r="K78" s="42">
        <v>0</v>
      </c>
      <c r="L78" s="41">
        <v>5</v>
      </c>
      <c r="M78" s="42">
        <v>3</v>
      </c>
      <c r="N78" s="43">
        <v>0</v>
      </c>
      <c r="O78" s="39">
        <v>0</v>
      </c>
      <c r="P78" s="111" t="str">
        <f t="shared" si="23"/>
        <v>-----</v>
      </c>
      <c r="Q78" s="38">
        <f t="shared" si="30"/>
        <v>8</v>
      </c>
      <c r="R78" s="39">
        <f t="shared" si="30"/>
        <v>4</v>
      </c>
      <c r="S78" s="111">
        <f t="shared" si="24"/>
        <v>1</v>
      </c>
      <c r="T78" s="41">
        <v>0</v>
      </c>
      <c r="U78" s="42">
        <v>0</v>
      </c>
      <c r="V78" s="41">
        <v>8</v>
      </c>
      <c r="W78" s="42">
        <v>4</v>
      </c>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row>
    <row r="79" spans="1:68" ht="12" customHeight="1" x14ac:dyDescent="0.15">
      <c r="A79" s="127"/>
      <c r="B79" s="101"/>
      <c r="C79" s="126" t="s">
        <v>106</v>
      </c>
      <c r="D79" s="117"/>
      <c r="E79" s="38">
        <f>SUM(H79,J79,L79)</f>
        <v>4</v>
      </c>
      <c r="F79" s="39">
        <f>SUM(I79,K79,M79)</f>
        <v>-2</v>
      </c>
      <c r="G79" s="111">
        <f>IF(E79-F79&gt;0,F79/(E79-F79),"-----")</f>
        <v>-0.33333333333333331</v>
      </c>
      <c r="H79" s="41">
        <v>0</v>
      </c>
      <c r="I79" s="42">
        <v>0</v>
      </c>
      <c r="J79" s="41">
        <v>0</v>
      </c>
      <c r="K79" s="42">
        <v>0</v>
      </c>
      <c r="L79" s="41">
        <v>4</v>
      </c>
      <c r="M79" s="42">
        <v>-2</v>
      </c>
      <c r="N79" s="43">
        <v>0</v>
      </c>
      <c r="O79" s="39">
        <v>0</v>
      </c>
      <c r="P79" s="111" t="str">
        <f>IF(N79-O79&gt;0,O79/(N79-O79),"-----")</f>
        <v>-----</v>
      </c>
      <c r="Q79" s="38">
        <f>SUM(T79,V79)</f>
        <v>10</v>
      </c>
      <c r="R79" s="39">
        <f>SUM(U79,W79)</f>
        <v>1</v>
      </c>
      <c r="S79" s="111">
        <f>IF(Q79-R79&gt;0,R79/(Q79-R79),"-----")</f>
        <v>0.1111111111111111</v>
      </c>
      <c r="T79" s="41">
        <v>0</v>
      </c>
      <c r="U79" s="42">
        <v>0</v>
      </c>
      <c r="V79" s="41">
        <v>10</v>
      </c>
      <c r="W79" s="42">
        <v>1</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row>
    <row r="80" spans="1:68" ht="12" customHeight="1" x14ac:dyDescent="0.15">
      <c r="A80" s="127"/>
      <c r="B80" s="101"/>
      <c r="C80" s="116"/>
      <c r="D80" s="117" t="s">
        <v>20</v>
      </c>
      <c r="E80" s="38">
        <f>SUM(E81:E87)</f>
        <v>12</v>
      </c>
      <c r="F80" s="39">
        <f>SUM(F81:F87)</f>
        <v>-2</v>
      </c>
      <c r="G80" s="111">
        <f t="shared" si="22"/>
        <v>-0.14285714285714285</v>
      </c>
      <c r="H80" s="41">
        <f t="shared" ref="H80:O80" si="31">SUM(H81:H87)</f>
        <v>0</v>
      </c>
      <c r="I80" s="42">
        <f t="shared" si="31"/>
        <v>0</v>
      </c>
      <c r="J80" s="41">
        <f t="shared" si="31"/>
        <v>0</v>
      </c>
      <c r="K80" s="42">
        <f t="shared" si="31"/>
        <v>0</v>
      </c>
      <c r="L80" s="112">
        <f t="shared" si="31"/>
        <v>12</v>
      </c>
      <c r="M80" s="42">
        <f t="shared" si="31"/>
        <v>-2</v>
      </c>
      <c r="N80" s="43">
        <f t="shared" si="31"/>
        <v>0</v>
      </c>
      <c r="O80" s="39">
        <f t="shared" si="31"/>
        <v>0</v>
      </c>
      <c r="P80" s="111" t="str">
        <f t="shared" si="23"/>
        <v>-----</v>
      </c>
      <c r="Q80" s="43">
        <f>SUM(Q81:Q87)</f>
        <v>53</v>
      </c>
      <c r="R80" s="39">
        <f>SUM(R81:R87)</f>
        <v>-12</v>
      </c>
      <c r="S80" s="111">
        <f t="shared" si="24"/>
        <v>-0.18461538461538463</v>
      </c>
      <c r="T80" s="112">
        <f>SUM(T81:T87)</f>
        <v>0</v>
      </c>
      <c r="U80" s="113">
        <f>SUM(U81:U87)</f>
        <v>0</v>
      </c>
      <c r="V80" s="112">
        <f>SUM(V81:V87)</f>
        <v>53</v>
      </c>
      <c r="W80" s="113">
        <f>SUM(W81:W87)</f>
        <v>-12</v>
      </c>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row>
    <row r="81" spans="1:68" ht="12" customHeight="1" x14ac:dyDescent="0.15">
      <c r="A81" s="14" t="s">
        <v>54</v>
      </c>
      <c r="B81" s="101"/>
      <c r="C81" s="51"/>
      <c r="D81" s="120" t="s">
        <v>107</v>
      </c>
      <c r="E81" s="63">
        <f t="shared" ref="E81:F86" si="32">SUM(H81,J81,L81)</f>
        <v>3</v>
      </c>
      <c r="F81" s="64">
        <f t="shared" si="32"/>
        <v>-1</v>
      </c>
      <c r="G81" s="65">
        <f t="shared" si="22"/>
        <v>-0.25</v>
      </c>
      <c r="H81" s="66">
        <v>0</v>
      </c>
      <c r="I81" s="67">
        <v>0</v>
      </c>
      <c r="J81" s="66">
        <v>0</v>
      </c>
      <c r="K81" s="67">
        <v>0</v>
      </c>
      <c r="L81" s="66">
        <v>3</v>
      </c>
      <c r="M81" s="67">
        <v>-1</v>
      </c>
      <c r="N81" s="68">
        <v>0</v>
      </c>
      <c r="O81" s="64">
        <v>0</v>
      </c>
      <c r="P81" s="65" t="str">
        <f t="shared" si="23"/>
        <v>-----</v>
      </c>
      <c r="Q81" s="63">
        <f t="shared" ref="Q81:R86" si="33">SUM(T81,V81)</f>
        <v>11</v>
      </c>
      <c r="R81" s="64">
        <f t="shared" si="33"/>
        <v>-3</v>
      </c>
      <c r="S81" s="65">
        <f t="shared" si="24"/>
        <v>-0.21428571428571427</v>
      </c>
      <c r="T81" s="69">
        <v>0</v>
      </c>
      <c r="U81" s="70">
        <v>0</v>
      </c>
      <c r="V81" s="69">
        <v>11</v>
      </c>
      <c r="W81" s="70">
        <v>-3</v>
      </c>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row>
    <row r="82" spans="1:68" ht="12" customHeight="1" x14ac:dyDescent="0.15">
      <c r="A82" s="122"/>
      <c r="B82" s="123"/>
      <c r="C82" s="51" t="s">
        <v>108</v>
      </c>
      <c r="D82" s="120" t="s">
        <v>109</v>
      </c>
      <c r="E82" s="63">
        <f t="shared" si="32"/>
        <v>0</v>
      </c>
      <c r="F82" s="64">
        <f t="shared" si="32"/>
        <v>-1</v>
      </c>
      <c r="G82" s="65">
        <f t="shared" si="22"/>
        <v>-1</v>
      </c>
      <c r="H82" s="66">
        <v>0</v>
      </c>
      <c r="I82" s="67">
        <v>0</v>
      </c>
      <c r="J82" s="66">
        <v>0</v>
      </c>
      <c r="K82" s="67">
        <v>0</v>
      </c>
      <c r="L82" s="66">
        <v>0</v>
      </c>
      <c r="M82" s="67">
        <v>-1</v>
      </c>
      <c r="N82" s="68">
        <v>0</v>
      </c>
      <c r="O82" s="64">
        <v>0</v>
      </c>
      <c r="P82" s="65" t="str">
        <f t="shared" si="23"/>
        <v>-----</v>
      </c>
      <c r="Q82" s="63">
        <f t="shared" si="33"/>
        <v>1</v>
      </c>
      <c r="R82" s="64">
        <f t="shared" si="33"/>
        <v>-1</v>
      </c>
      <c r="S82" s="65">
        <f t="shared" si="24"/>
        <v>-0.5</v>
      </c>
      <c r="T82" s="69">
        <v>0</v>
      </c>
      <c r="U82" s="70">
        <v>0</v>
      </c>
      <c r="V82" s="69">
        <v>1</v>
      </c>
      <c r="W82" s="70">
        <v>-1</v>
      </c>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row>
    <row r="83" spans="1:68" ht="12" customHeight="1" x14ac:dyDescent="0.15">
      <c r="A83" s="127"/>
      <c r="B83" s="101"/>
      <c r="C83" s="51"/>
      <c r="D83" s="120" t="s">
        <v>110</v>
      </c>
      <c r="E83" s="63">
        <f t="shared" si="32"/>
        <v>1</v>
      </c>
      <c r="F83" s="64">
        <f t="shared" si="32"/>
        <v>-3</v>
      </c>
      <c r="G83" s="65">
        <f t="shared" si="22"/>
        <v>-0.75</v>
      </c>
      <c r="H83" s="66">
        <v>0</v>
      </c>
      <c r="I83" s="67">
        <v>0</v>
      </c>
      <c r="J83" s="66">
        <v>0</v>
      </c>
      <c r="K83" s="67">
        <v>0</v>
      </c>
      <c r="L83" s="66">
        <v>1</v>
      </c>
      <c r="M83" s="67">
        <v>-3</v>
      </c>
      <c r="N83" s="68">
        <v>0</v>
      </c>
      <c r="O83" s="64">
        <v>0</v>
      </c>
      <c r="P83" s="65" t="str">
        <f t="shared" si="23"/>
        <v>-----</v>
      </c>
      <c r="Q83" s="63">
        <f t="shared" si="33"/>
        <v>7</v>
      </c>
      <c r="R83" s="64">
        <f t="shared" si="33"/>
        <v>-1</v>
      </c>
      <c r="S83" s="65">
        <f t="shared" si="24"/>
        <v>-0.125</v>
      </c>
      <c r="T83" s="69">
        <v>0</v>
      </c>
      <c r="U83" s="70">
        <v>0</v>
      </c>
      <c r="V83" s="69">
        <v>7</v>
      </c>
      <c r="W83" s="70">
        <v>-1</v>
      </c>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row>
    <row r="84" spans="1:68" ht="12" customHeight="1" x14ac:dyDescent="0.15">
      <c r="A84" s="127"/>
      <c r="B84" s="101"/>
      <c r="C84" s="51" t="s">
        <v>111</v>
      </c>
      <c r="D84" s="120" t="s">
        <v>112</v>
      </c>
      <c r="E84" s="63">
        <f t="shared" si="32"/>
        <v>3</v>
      </c>
      <c r="F84" s="64">
        <f t="shared" si="32"/>
        <v>1</v>
      </c>
      <c r="G84" s="65">
        <f t="shared" si="22"/>
        <v>0.5</v>
      </c>
      <c r="H84" s="66">
        <v>0</v>
      </c>
      <c r="I84" s="67">
        <v>0</v>
      </c>
      <c r="J84" s="66">
        <v>0</v>
      </c>
      <c r="K84" s="67">
        <v>0</v>
      </c>
      <c r="L84" s="66">
        <v>3</v>
      </c>
      <c r="M84" s="67">
        <v>1</v>
      </c>
      <c r="N84" s="68">
        <v>0</v>
      </c>
      <c r="O84" s="64">
        <v>0</v>
      </c>
      <c r="P84" s="65" t="str">
        <f t="shared" si="23"/>
        <v>-----</v>
      </c>
      <c r="Q84" s="63">
        <f t="shared" si="33"/>
        <v>10</v>
      </c>
      <c r="R84" s="64">
        <f t="shared" si="33"/>
        <v>-7</v>
      </c>
      <c r="S84" s="65">
        <f t="shared" si="24"/>
        <v>-0.41176470588235292</v>
      </c>
      <c r="T84" s="69">
        <v>0</v>
      </c>
      <c r="U84" s="70">
        <v>0</v>
      </c>
      <c r="V84" s="69">
        <v>10</v>
      </c>
      <c r="W84" s="70">
        <v>-7</v>
      </c>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row>
    <row r="85" spans="1:68" ht="12" customHeight="1" x14ac:dyDescent="0.15">
      <c r="A85" s="127"/>
      <c r="B85" s="101"/>
      <c r="C85" s="82"/>
      <c r="D85" s="120" t="s">
        <v>113</v>
      </c>
      <c r="E85" s="63">
        <f t="shared" si="32"/>
        <v>0</v>
      </c>
      <c r="F85" s="64">
        <f t="shared" si="32"/>
        <v>0</v>
      </c>
      <c r="G85" s="65" t="str">
        <f t="shared" si="22"/>
        <v>-----</v>
      </c>
      <c r="H85" s="66">
        <v>0</v>
      </c>
      <c r="I85" s="67">
        <v>0</v>
      </c>
      <c r="J85" s="66">
        <v>0</v>
      </c>
      <c r="K85" s="67">
        <v>0</v>
      </c>
      <c r="L85" s="66">
        <v>0</v>
      </c>
      <c r="M85" s="67">
        <v>0</v>
      </c>
      <c r="N85" s="68">
        <v>0</v>
      </c>
      <c r="O85" s="64">
        <v>0</v>
      </c>
      <c r="P85" s="65" t="str">
        <f t="shared" si="23"/>
        <v>-----</v>
      </c>
      <c r="Q85" s="63">
        <f t="shared" si="33"/>
        <v>6</v>
      </c>
      <c r="R85" s="64">
        <f t="shared" si="33"/>
        <v>0</v>
      </c>
      <c r="S85" s="65">
        <f t="shared" si="24"/>
        <v>0</v>
      </c>
      <c r="T85" s="69">
        <v>0</v>
      </c>
      <c r="U85" s="70">
        <v>0</v>
      </c>
      <c r="V85" s="69">
        <v>6</v>
      </c>
      <c r="W85" s="70">
        <v>0</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12" customHeight="1" x14ac:dyDescent="0.15">
      <c r="A86" s="127"/>
      <c r="B86" s="101"/>
      <c r="C86" s="51" t="s">
        <v>84</v>
      </c>
      <c r="D86" s="120" t="s">
        <v>114</v>
      </c>
      <c r="E86" s="63">
        <f t="shared" si="32"/>
        <v>0</v>
      </c>
      <c r="F86" s="64">
        <f t="shared" si="32"/>
        <v>0</v>
      </c>
      <c r="G86" s="65" t="str">
        <f t="shared" si="22"/>
        <v>-----</v>
      </c>
      <c r="H86" s="66">
        <v>0</v>
      </c>
      <c r="I86" s="67">
        <v>0</v>
      </c>
      <c r="J86" s="66">
        <v>0</v>
      </c>
      <c r="K86" s="67">
        <v>0</v>
      </c>
      <c r="L86" s="66">
        <v>0</v>
      </c>
      <c r="M86" s="67">
        <v>0</v>
      </c>
      <c r="N86" s="68">
        <v>0</v>
      </c>
      <c r="O86" s="64">
        <v>0</v>
      </c>
      <c r="P86" s="65" t="str">
        <f t="shared" si="23"/>
        <v>-----</v>
      </c>
      <c r="Q86" s="63">
        <f t="shared" si="33"/>
        <v>1</v>
      </c>
      <c r="R86" s="64">
        <f t="shared" si="33"/>
        <v>1</v>
      </c>
      <c r="S86" s="65" t="str">
        <f t="shared" si="24"/>
        <v>-----</v>
      </c>
      <c r="T86" s="69">
        <v>0</v>
      </c>
      <c r="U86" s="70">
        <v>0</v>
      </c>
      <c r="V86" s="69">
        <v>1</v>
      </c>
      <c r="W86" s="70">
        <v>1</v>
      </c>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12" customHeight="1" x14ac:dyDescent="0.15">
      <c r="A87" s="127"/>
      <c r="B87" s="101"/>
      <c r="C87" s="128"/>
      <c r="D87" s="120" t="s">
        <v>115</v>
      </c>
      <c r="E87" s="63">
        <f>SUM(H87,J87,L87)</f>
        <v>5</v>
      </c>
      <c r="F87" s="64">
        <f>SUM(I87,K87,M87)</f>
        <v>2</v>
      </c>
      <c r="G87" s="65">
        <f>IF(E87-F87&gt;0,F87/(E87-F87),"-----")</f>
        <v>0.66666666666666663</v>
      </c>
      <c r="H87" s="66">
        <v>0</v>
      </c>
      <c r="I87" s="67">
        <v>0</v>
      </c>
      <c r="J87" s="66">
        <v>0</v>
      </c>
      <c r="K87" s="67">
        <v>0</v>
      </c>
      <c r="L87" s="66">
        <v>5</v>
      </c>
      <c r="M87" s="67">
        <v>2</v>
      </c>
      <c r="N87" s="68">
        <v>0</v>
      </c>
      <c r="O87" s="64">
        <v>0</v>
      </c>
      <c r="P87" s="65" t="str">
        <f>IF(N87-O87&gt;0,O87/(N87-O87),"-----")</f>
        <v>-----</v>
      </c>
      <c r="Q87" s="63">
        <f>SUM(T87,V87)</f>
        <v>17</v>
      </c>
      <c r="R87" s="64">
        <f>SUM(U87,W87)</f>
        <v>-1</v>
      </c>
      <c r="S87" s="65">
        <f>IF(Q87-R87&gt;0,R87/(Q87-R87),"-----")</f>
        <v>-5.5555555555555552E-2</v>
      </c>
      <c r="T87" s="69">
        <v>0</v>
      </c>
      <c r="U87" s="70">
        <v>0</v>
      </c>
      <c r="V87" s="69">
        <v>17</v>
      </c>
      <c r="W87" s="70">
        <v>-1</v>
      </c>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12" customHeight="1" x14ac:dyDescent="0.15">
      <c r="A88" s="127"/>
      <c r="B88" s="101"/>
      <c r="C88" s="51" t="s">
        <v>116</v>
      </c>
      <c r="D88" s="117" t="s">
        <v>20</v>
      </c>
      <c r="E88" s="38">
        <f>SUM(E89:E90)</f>
        <v>11</v>
      </c>
      <c r="F88" s="110">
        <f>SUM(F89:F90)</f>
        <v>-7</v>
      </c>
      <c r="G88" s="111">
        <f t="shared" si="22"/>
        <v>-0.3888888888888889</v>
      </c>
      <c r="H88" s="41">
        <f t="shared" ref="H88:O88" si="34">SUM(H89:H90)</f>
        <v>0</v>
      </c>
      <c r="I88" s="42">
        <f t="shared" si="34"/>
        <v>0</v>
      </c>
      <c r="J88" s="41">
        <f t="shared" si="34"/>
        <v>0</v>
      </c>
      <c r="K88" s="42">
        <f t="shared" si="34"/>
        <v>-4</v>
      </c>
      <c r="L88" s="41">
        <f t="shared" si="34"/>
        <v>11</v>
      </c>
      <c r="M88" s="42">
        <f t="shared" si="34"/>
        <v>-3</v>
      </c>
      <c r="N88" s="43">
        <f t="shared" si="34"/>
        <v>0</v>
      </c>
      <c r="O88" s="39">
        <f t="shared" si="34"/>
        <v>0</v>
      </c>
      <c r="P88" s="111" t="str">
        <f t="shared" si="23"/>
        <v>-----</v>
      </c>
      <c r="Q88" s="43">
        <f>SUM(Q89:Q90)</f>
        <v>39</v>
      </c>
      <c r="R88" s="110">
        <f>SUM(R89:R90)</f>
        <v>-17</v>
      </c>
      <c r="S88" s="111">
        <f t="shared" si="24"/>
        <v>-0.30357142857142855</v>
      </c>
      <c r="T88" s="41">
        <f>SUM(T89:T90)</f>
        <v>0</v>
      </c>
      <c r="U88" s="42">
        <f>SUM(U89:U90)</f>
        <v>-4</v>
      </c>
      <c r="V88" s="41">
        <f>SUM(V89:V90)</f>
        <v>39</v>
      </c>
      <c r="W88" s="42">
        <f>SUM(W89:W90)</f>
        <v>-13</v>
      </c>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row>
    <row r="89" spans="1:68" ht="12" customHeight="1" x14ac:dyDescent="0.15">
      <c r="A89" s="127"/>
      <c r="B89" s="101"/>
      <c r="C89" s="51" t="s">
        <v>117</v>
      </c>
      <c r="D89" s="120" t="s">
        <v>118</v>
      </c>
      <c r="E89" s="63">
        <f>SUM(H89,J89,L89)</f>
        <v>9</v>
      </c>
      <c r="F89" s="64">
        <f>SUM(I89,K89,M89)</f>
        <v>-5</v>
      </c>
      <c r="G89" s="65">
        <f t="shared" si="22"/>
        <v>-0.35714285714285715</v>
      </c>
      <c r="H89" s="66">
        <v>0</v>
      </c>
      <c r="I89" s="67">
        <v>0</v>
      </c>
      <c r="J89" s="66">
        <v>0</v>
      </c>
      <c r="K89" s="67">
        <v>-3</v>
      </c>
      <c r="L89" s="66">
        <v>9</v>
      </c>
      <c r="M89" s="67">
        <v>-2</v>
      </c>
      <c r="N89" s="68">
        <v>0</v>
      </c>
      <c r="O89" s="64">
        <v>0</v>
      </c>
      <c r="P89" s="65" t="str">
        <f t="shared" si="23"/>
        <v>-----</v>
      </c>
      <c r="Q89" s="63">
        <f>SUM(T89,V89)</f>
        <v>29</v>
      </c>
      <c r="R89" s="64">
        <f>SUM(U89,W89)</f>
        <v>-10</v>
      </c>
      <c r="S89" s="65">
        <f t="shared" si="24"/>
        <v>-0.25641025641025639</v>
      </c>
      <c r="T89" s="69">
        <v>0</v>
      </c>
      <c r="U89" s="70">
        <v>-3</v>
      </c>
      <c r="V89" s="69">
        <v>29</v>
      </c>
      <c r="W89" s="70">
        <v>-7</v>
      </c>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row>
    <row r="90" spans="1:68" ht="12" customHeight="1" x14ac:dyDescent="0.15">
      <c r="A90" s="127"/>
      <c r="B90" s="101"/>
      <c r="C90" s="128" t="s">
        <v>84</v>
      </c>
      <c r="D90" s="120" t="s">
        <v>119</v>
      </c>
      <c r="E90" s="63">
        <f>SUM(H90,J90,L90)</f>
        <v>2</v>
      </c>
      <c r="F90" s="64">
        <f>SUM(I90,K90,M90)</f>
        <v>-2</v>
      </c>
      <c r="G90" s="65">
        <f t="shared" si="22"/>
        <v>-0.5</v>
      </c>
      <c r="H90" s="66">
        <v>0</v>
      </c>
      <c r="I90" s="67">
        <v>0</v>
      </c>
      <c r="J90" s="66">
        <v>0</v>
      </c>
      <c r="K90" s="67">
        <v>-1</v>
      </c>
      <c r="L90" s="66">
        <v>2</v>
      </c>
      <c r="M90" s="67">
        <v>-1</v>
      </c>
      <c r="N90" s="68">
        <v>0</v>
      </c>
      <c r="O90" s="64">
        <v>0</v>
      </c>
      <c r="P90" s="65" t="str">
        <f t="shared" si="23"/>
        <v>-----</v>
      </c>
      <c r="Q90" s="63">
        <f>SUM(T90,V90)</f>
        <v>10</v>
      </c>
      <c r="R90" s="64">
        <f>SUM(U90,W90)</f>
        <v>-7</v>
      </c>
      <c r="S90" s="65">
        <f t="shared" si="24"/>
        <v>-0.41176470588235292</v>
      </c>
      <c r="T90" s="69">
        <v>0</v>
      </c>
      <c r="U90" s="70">
        <v>-1</v>
      </c>
      <c r="V90" s="69">
        <v>10</v>
      </c>
      <c r="W90" s="70">
        <v>-6</v>
      </c>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row>
    <row r="91" spans="1:68" ht="12" customHeight="1" x14ac:dyDescent="0.15">
      <c r="A91" s="127"/>
      <c r="B91" s="101"/>
      <c r="C91" s="129"/>
      <c r="D91" s="117" t="s">
        <v>20</v>
      </c>
      <c r="E91" s="38">
        <f>SUM(E92:E94)</f>
        <v>5</v>
      </c>
      <c r="F91" s="110">
        <f>SUM(F92:F94)</f>
        <v>-3</v>
      </c>
      <c r="G91" s="111">
        <f t="shared" si="22"/>
        <v>-0.375</v>
      </c>
      <c r="H91" s="41">
        <f t="shared" ref="H91:O91" si="35">SUM(H92:H94)</f>
        <v>0</v>
      </c>
      <c r="I91" s="42">
        <f t="shared" si="35"/>
        <v>0</v>
      </c>
      <c r="J91" s="41">
        <f t="shared" si="35"/>
        <v>0</v>
      </c>
      <c r="K91" s="42">
        <f t="shared" si="35"/>
        <v>-1</v>
      </c>
      <c r="L91" s="41">
        <f t="shared" si="35"/>
        <v>5</v>
      </c>
      <c r="M91" s="42">
        <f t="shared" si="35"/>
        <v>-2</v>
      </c>
      <c r="N91" s="43">
        <f t="shared" si="35"/>
        <v>0</v>
      </c>
      <c r="O91" s="39">
        <f t="shared" si="35"/>
        <v>0</v>
      </c>
      <c r="P91" s="111" t="str">
        <f t="shared" si="23"/>
        <v>-----</v>
      </c>
      <c r="Q91" s="43">
        <f>SUM(Q92:Q94)</f>
        <v>23</v>
      </c>
      <c r="R91" s="110">
        <f>SUM(R92:R94)</f>
        <v>0</v>
      </c>
      <c r="S91" s="111">
        <f t="shared" si="24"/>
        <v>0</v>
      </c>
      <c r="T91" s="130">
        <f>SUM(T92:T94)</f>
        <v>0</v>
      </c>
      <c r="U91" s="42">
        <f>SUM(U92:U94)</f>
        <v>-1</v>
      </c>
      <c r="V91" s="130">
        <f>SUM(V92:V94)</f>
        <v>23</v>
      </c>
      <c r="W91" s="42">
        <f>SUM(W92:W94)</f>
        <v>1</v>
      </c>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row>
    <row r="92" spans="1:68" ht="12" customHeight="1" x14ac:dyDescent="0.15">
      <c r="A92" s="127"/>
      <c r="B92" s="101"/>
      <c r="C92" s="51" t="s">
        <v>152</v>
      </c>
      <c r="D92" s="120" t="s">
        <v>121</v>
      </c>
      <c r="E92" s="63">
        <f t="shared" ref="E92:F94" si="36">SUM(H92,J92,L92)</f>
        <v>2</v>
      </c>
      <c r="F92" s="64">
        <f t="shared" si="36"/>
        <v>1</v>
      </c>
      <c r="G92" s="65">
        <f t="shared" si="22"/>
        <v>1</v>
      </c>
      <c r="H92" s="66">
        <v>0</v>
      </c>
      <c r="I92" s="67">
        <v>0</v>
      </c>
      <c r="J92" s="66">
        <v>0</v>
      </c>
      <c r="K92" s="67">
        <v>0</v>
      </c>
      <c r="L92" s="66">
        <v>2</v>
      </c>
      <c r="M92" s="67">
        <v>1</v>
      </c>
      <c r="N92" s="68">
        <v>0</v>
      </c>
      <c r="O92" s="64">
        <v>0</v>
      </c>
      <c r="P92" s="65" t="str">
        <f t="shared" si="23"/>
        <v>-----</v>
      </c>
      <c r="Q92" s="63">
        <f t="shared" ref="Q92:R94" si="37">SUM(T92,V92)</f>
        <v>8</v>
      </c>
      <c r="R92" s="64">
        <f t="shared" si="37"/>
        <v>6</v>
      </c>
      <c r="S92" s="65">
        <f t="shared" si="24"/>
        <v>3</v>
      </c>
      <c r="T92" s="69">
        <v>0</v>
      </c>
      <c r="U92" s="70">
        <v>0</v>
      </c>
      <c r="V92" s="69">
        <v>8</v>
      </c>
      <c r="W92" s="70">
        <v>6</v>
      </c>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row>
    <row r="93" spans="1:68" ht="12" customHeight="1" x14ac:dyDescent="0.15">
      <c r="A93" s="127"/>
      <c r="B93" s="101"/>
      <c r="C93" s="51" t="s">
        <v>183</v>
      </c>
      <c r="D93" s="120" t="s">
        <v>184</v>
      </c>
      <c r="E93" s="63">
        <f t="shared" si="36"/>
        <v>0</v>
      </c>
      <c r="F93" s="64">
        <f t="shared" si="36"/>
        <v>-2</v>
      </c>
      <c r="G93" s="65">
        <f>IF(E93-F93&gt;0,F93/(E93-F93),"-----")</f>
        <v>-1</v>
      </c>
      <c r="H93" s="66">
        <v>0</v>
      </c>
      <c r="I93" s="67">
        <v>0</v>
      </c>
      <c r="J93" s="66">
        <v>0</v>
      </c>
      <c r="K93" s="67">
        <v>0</v>
      </c>
      <c r="L93" s="66">
        <v>0</v>
      </c>
      <c r="M93" s="67">
        <v>-2</v>
      </c>
      <c r="N93" s="68">
        <v>0</v>
      </c>
      <c r="O93" s="64">
        <v>0</v>
      </c>
      <c r="P93" s="65" t="str">
        <f>IF(N93-O93&gt;0,O93/(N93-O93),"-----")</f>
        <v>-----</v>
      </c>
      <c r="Q93" s="63">
        <f t="shared" si="37"/>
        <v>3</v>
      </c>
      <c r="R93" s="64">
        <f t="shared" si="37"/>
        <v>-2</v>
      </c>
      <c r="S93" s="65">
        <f>IF(Q93-R93&gt;0,R93/(Q93-R93),"-----")</f>
        <v>-0.4</v>
      </c>
      <c r="T93" s="69">
        <v>0</v>
      </c>
      <c r="U93" s="70">
        <v>0</v>
      </c>
      <c r="V93" s="69">
        <v>3</v>
      </c>
      <c r="W93" s="70">
        <v>-2</v>
      </c>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row>
    <row r="94" spans="1:68" ht="12" customHeight="1" x14ac:dyDescent="0.15">
      <c r="A94" s="131"/>
      <c r="B94" s="30"/>
      <c r="C94" s="128" t="s">
        <v>135</v>
      </c>
      <c r="D94" s="121" t="s">
        <v>154</v>
      </c>
      <c r="E94" s="73">
        <f t="shared" si="36"/>
        <v>3</v>
      </c>
      <c r="F94" s="74">
        <f t="shared" si="36"/>
        <v>-2</v>
      </c>
      <c r="G94" s="75">
        <f>IF(E94-F94&gt;0,F94/(E94-F94),"-----")</f>
        <v>-0.4</v>
      </c>
      <c r="H94" s="76">
        <v>0</v>
      </c>
      <c r="I94" s="77">
        <v>0</v>
      </c>
      <c r="J94" s="76">
        <v>0</v>
      </c>
      <c r="K94" s="77">
        <v>-1</v>
      </c>
      <c r="L94" s="76">
        <v>3</v>
      </c>
      <c r="M94" s="77">
        <v>-1</v>
      </c>
      <c r="N94" s="78">
        <v>0</v>
      </c>
      <c r="O94" s="74">
        <v>0</v>
      </c>
      <c r="P94" s="75" t="str">
        <f>IF(N94-O94&gt;0,O94/(N94-O94),"-----")</f>
        <v>-----</v>
      </c>
      <c r="Q94" s="73">
        <f t="shared" si="37"/>
        <v>12</v>
      </c>
      <c r="R94" s="74">
        <f t="shared" si="37"/>
        <v>-4</v>
      </c>
      <c r="S94" s="75">
        <f>IF(Q94-R94&gt;0,R94/(Q94-R94),"-----")</f>
        <v>-0.25</v>
      </c>
      <c r="T94" s="79">
        <v>0</v>
      </c>
      <c r="U94" s="80">
        <v>-1</v>
      </c>
      <c r="V94" s="79">
        <v>12</v>
      </c>
      <c r="W94" s="80">
        <v>-3</v>
      </c>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row>
    <row r="95" spans="1:68" ht="12" customHeight="1" x14ac:dyDescent="0.15">
      <c r="A95" s="132">
        <f>A52</f>
        <v>0</v>
      </c>
      <c r="B95" s="13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row>
    <row r="96" spans="1:68" ht="12" customHeight="1" x14ac:dyDescent="0.15">
      <c r="A96" s="132" t="str">
        <f>A53</f>
        <v>※　子供の事故とは、第１当事者または第２当事者が子供の事故件数と集計条件の対象当事者の死傷者数である。</v>
      </c>
      <c r="B96" s="13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row>
    <row r="97" spans="1:68" ht="12" customHeight="1" x14ac:dyDescent="0.15">
      <c r="A97" s="132" t="str">
        <f>A54</f>
        <v>C</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row>
    <row r="98" spans="1:68" ht="12"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row>
    <row r="99" spans="1:68" ht="12"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row>
    <row r="100" spans="1:68" ht="12"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row>
    <row r="101" spans="1:68" ht="12"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row>
    <row r="102" spans="1:68" ht="12"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row>
    <row r="103" spans="1:68" ht="12"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row>
    <row r="104" spans="1:68" ht="12"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row>
    <row r="105" spans="1:68" ht="12"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row>
    <row r="106" spans="1:68" ht="12"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row>
    <row r="107" spans="1:68" ht="12"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row>
    <row r="108" spans="1:68" ht="12" customHeight="1" x14ac:dyDescent="0.15">
      <c r="A108" s="3"/>
      <c r="B108" s="3"/>
      <c r="C108" s="3"/>
      <c r="D108" s="3"/>
    </row>
    <row r="109" spans="1:68" ht="12" customHeight="1" x14ac:dyDescent="0.15">
      <c r="A109" s="3"/>
      <c r="B109" s="3"/>
      <c r="C109" s="3"/>
      <c r="D109" s="3"/>
    </row>
    <row r="110" spans="1:68" ht="12" customHeight="1" x14ac:dyDescent="0.15">
      <c r="A110" s="3"/>
      <c r="B110" s="3"/>
      <c r="C110" s="3"/>
      <c r="D110" s="3"/>
    </row>
    <row r="111" spans="1:68" x14ac:dyDescent="0.15">
      <c r="A111" s="3"/>
      <c r="B111" s="3"/>
      <c r="C111" s="3"/>
      <c r="D111" s="3"/>
    </row>
    <row r="112" spans="1:68" x14ac:dyDescent="0.15">
      <c r="A112" s="3"/>
      <c r="B112" s="3"/>
      <c r="C112" s="3"/>
      <c r="D112" s="3"/>
    </row>
    <row r="113" spans="1:4" x14ac:dyDescent="0.15">
      <c r="A113" s="3"/>
      <c r="B113" s="3"/>
      <c r="C113" s="3"/>
      <c r="D113" s="3"/>
    </row>
    <row r="114" spans="1:4" x14ac:dyDescent="0.15">
      <c r="A114" s="3"/>
      <c r="B114" s="3"/>
      <c r="C114" s="3"/>
      <c r="D114" s="3"/>
    </row>
    <row r="115" spans="1:4" x14ac:dyDescent="0.15">
      <c r="A115" s="3"/>
      <c r="B115" s="3"/>
      <c r="C115" s="3"/>
      <c r="D115" s="3"/>
    </row>
    <row r="116" spans="1:4" x14ac:dyDescent="0.15">
      <c r="A116" s="3"/>
      <c r="B116" s="3"/>
      <c r="C116" s="3"/>
      <c r="D116" s="3"/>
    </row>
    <row r="117" spans="1:4" x14ac:dyDescent="0.15">
      <c r="A117" s="3"/>
      <c r="B117" s="3"/>
      <c r="C117" s="3"/>
      <c r="D117" s="3"/>
    </row>
    <row r="118" spans="1:4" x14ac:dyDescent="0.15">
      <c r="A118" s="3"/>
      <c r="B118" s="3"/>
      <c r="C118" s="3"/>
      <c r="D118" s="3"/>
    </row>
    <row r="119" spans="1:4" x14ac:dyDescent="0.15">
      <c r="A119" s="3"/>
      <c r="B119" s="3"/>
      <c r="C119" s="3"/>
      <c r="D119" s="3"/>
    </row>
    <row r="120" spans="1:4" x14ac:dyDescent="0.15">
      <c r="A120" s="3"/>
      <c r="B120" s="3"/>
      <c r="C120" s="3"/>
      <c r="D120" s="3"/>
    </row>
    <row r="121" spans="1:4" x14ac:dyDescent="0.15">
      <c r="A121" s="3"/>
      <c r="B121" s="3"/>
      <c r="C121" s="3"/>
      <c r="D121" s="3"/>
    </row>
    <row r="122" spans="1:4" x14ac:dyDescent="0.15">
      <c r="A122" s="3"/>
      <c r="B122" s="3"/>
      <c r="C122" s="3"/>
      <c r="D122" s="3"/>
    </row>
    <row r="123" spans="1:4" x14ac:dyDescent="0.15">
      <c r="A123" s="3"/>
      <c r="B123" s="3"/>
      <c r="C123" s="3"/>
      <c r="D123" s="3"/>
    </row>
    <row r="124" spans="1:4" x14ac:dyDescent="0.15">
      <c r="A124" s="3"/>
      <c r="B124" s="3"/>
      <c r="C124" s="3"/>
      <c r="D124" s="3"/>
    </row>
    <row r="125" spans="1:4" x14ac:dyDescent="0.15">
      <c r="A125" s="3"/>
      <c r="B125" s="3"/>
      <c r="C125" s="3"/>
      <c r="D125" s="3"/>
    </row>
    <row r="126" spans="1:4" x14ac:dyDescent="0.15">
      <c r="A126" s="3"/>
      <c r="B126" s="3"/>
      <c r="C126" s="3"/>
      <c r="D126" s="3"/>
    </row>
    <row r="127" spans="1:4" x14ac:dyDescent="0.15">
      <c r="A127" s="3"/>
      <c r="B127" s="3"/>
      <c r="C127" s="3"/>
      <c r="D127" s="3"/>
    </row>
    <row r="128" spans="1:4" x14ac:dyDescent="0.15">
      <c r="A128" s="3"/>
      <c r="B128" s="3"/>
      <c r="C128" s="3"/>
      <c r="D128" s="3"/>
    </row>
    <row r="129" spans="1:4" x14ac:dyDescent="0.15">
      <c r="A129" s="3"/>
      <c r="B129" s="3"/>
      <c r="C129" s="3"/>
      <c r="D129" s="3"/>
    </row>
    <row r="130" spans="1:4" x14ac:dyDescent="0.15">
      <c r="A130" s="3"/>
      <c r="B130" s="3"/>
      <c r="C130" s="3"/>
      <c r="D130" s="3"/>
    </row>
    <row r="131" spans="1:4" x14ac:dyDescent="0.15">
      <c r="A131" s="3"/>
      <c r="B131" s="3"/>
      <c r="C131" s="3"/>
      <c r="D131" s="3"/>
    </row>
    <row r="132" spans="1:4" x14ac:dyDescent="0.15">
      <c r="A132" s="3"/>
      <c r="B132" s="3"/>
      <c r="C132" s="3"/>
      <c r="D132" s="3"/>
    </row>
    <row r="133" spans="1:4" x14ac:dyDescent="0.15">
      <c r="A133" s="3"/>
      <c r="B133" s="3"/>
      <c r="C133" s="3"/>
      <c r="D133" s="3"/>
    </row>
    <row r="134" spans="1:4" x14ac:dyDescent="0.15">
      <c r="A134" s="3"/>
      <c r="B134" s="3"/>
      <c r="C134" s="3"/>
      <c r="D134" s="3"/>
    </row>
    <row r="135" spans="1:4" x14ac:dyDescent="0.15">
      <c r="A135" s="3"/>
      <c r="B135" s="3"/>
      <c r="C135" s="3"/>
      <c r="D135" s="3"/>
    </row>
    <row r="136" spans="1:4" x14ac:dyDescent="0.15">
      <c r="A136" s="3"/>
      <c r="B136" s="3"/>
      <c r="C136" s="3"/>
      <c r="D136" s="3"/>
    </row>
    <row r="137" spans="1:4" x14ac:dyDescent="0.15">
      <c r="A137" s="3"/>
      <c r="B137" s="3"/>
      <c r="C137" s="3"/>
      <c r="D137" s="3"/>
    </row>
    <row r="138" spans="1:4" x14ac:dyDescent="0.15">
      <c r="A138" s="3"/>
      <c r="B138" s="3"/>
      <c r="C138" s="3"/>
      <c r="D138" s="3"/>
    </row>
    <row r="139" spans="1:4" x14ac:dyDescent="0.15">
      <c r="A139" s="3"/>
      <c r="B139" s="3"/>
      <c r="C139" s="3"/>
      <c r="D139" s="3"/>
    </row>
    <row r="140" spans="1:4" x14ac:dyDescent="0.15">
      <c r="A140" s="3"/>
      <c r="B140" s="3"/>
      <c r="C140" s="3"/>
      <c r="D140" s="3"/>
    </row>
    <row r="141" spans="1:4" x14ac:dyDescent="0.15">
      <c r="A141" s="3"/>
      <c r="B141" s="3"/>
      <c r="C141" s="3"/>
      <c r="D141" s="3"/>
    </row>
    <row r="142" spans="1:4" x14ac:dyDescent="0.15">
      <c r="A142" s="3"/>
      <c r="B142" s="3"/>
      <c r="C142" s="3"/>
      <c r="D142" s="3"/>
    </row>
    <row r="143" spans="1:4" x14ac:dyDescent="0.15">
      <c r="A143" s="3"/>
      <c r="B143" s="3"/>
      <c r="C143" s="3"/>
      <c r="D143" s="3"/>
    </row>
    <row r="144" spans="1:4" x14ac:dyDescent="0.15">
      <c r="A144" s="3"/>
      <c r="B144" s="3"/>
      <c r="C144" s="3"/>
      <c r="D144" s="3"/>
    </row>
    <row r="145" spans="1:4" x14ac:dyDescent="0.15">
      <c r="A145" s="3"/>
      <c r="B145" s="3"/>
      <c r="C145" s="3"/>
      <c r="D145" s="3"/>
    </row>
    <row r="146" spans="1:4" x14ac:dyDescent="0.15">
      <c r="A146" s="3"/>
      <c r="B146" s="3"/>
      <c r="C146" s="3"/>
      <c r="D146" s="3"/>
    </row>
    <row r="147" spans="1:4" x14ac:dyDescent="0.15">
      <c r="A147" s="3"/>
      <c r="B147" s="3"/>
      <c r="C147" s="3"/>
      <c r="D147" s="3"/>
    </row>
    <row r="148" spans="1:4" x14ac:dyDescent="0.15">
      <c r="A148" s="3"/>
      <c r="B148" s="3"/>
      <c r="C148" s="3"/>
      <c r="D148" s="3"/>
    </row>
    <row r="149" spans="1:4" x14ac:dyDescent="0.15">
      <c r="A149" s="3"/>
      <c r="B149" s="3"/>
      <c r="C149" s="3"/>
      <c r="D149" s="3"/>
    </row>
    <row r="150" spans="1:4" x14ac:dyDescent="0.15">
      <c r="A150" s="3"/>
      <c r="B150" s="3"/>
      <c r="C150" s="3"/>
      <c r="D150" s="3"/>
    </row>
    <row r="151" spans="1:4" x14ac:dyDescent="0.15">
      <c r="A151" s="3"/>
      <c r="B151" s="3"/>
      <c r="C151" s="3"/>
      <c r="D151" s="3"/>
    </row>
    <row r="152" spans="1:4" x14ac:dyDescent="0.15">
      <c r="A152" s="3"/>
      <c r="B152" s="3"/>
      <c r="C152" s="3"/>
      <c r="D152" s="3"/>
    </row>
    <row r="153" spans="1:4" x14ac:dyDescent="0.15">
      <c r="A153" s="3"/>
      <c r="B153" s="3"/>
      <c r="C153" s="3"/>
      <c r="D153" s="3"/>
    </row>
    <row r="154" spans="1:4" x14ac:dyDescent="0.15">
      <c r="A154" s="3"/>
      <c r="B154" s="3"/>
      <c r="C154" s="3"/>
      <c r="D154" s="3"/>
    </row>
    <row r="155" spans="1:4" x14ac:dyDescent="0.15">
      <c r="A155" s="3"/>
      <c r="B155" s="3"/>
      <c r="C155" s="3"/>
      <c r="D155" s="3"/>
    </row>
    <row r="156" spans="1:4" x14ac:dyDescent="0.15">
      <c r="A156" s="3"/>
      <c r="B156" s="3"/>
      <c r="C156" s="3"/>
      <c r="D156" s="3"/>
    </row>
    <row r="157" spans="1:4" x14ac:dyDescent="0.15">
      <c r="A157" s="3"/>
      <c r="B157" s="3"/>
      <c r="C157" s="3"/>
      <c r="D157" s="3"/>
    </row>
    <row r="158" spans="1:4" x14ac:dyDescent="0.15">
      <c r="A158" s="3"/>
      <c r="B158" s="3"/>
      <c r="C158" s="3"/>
      <c r="D158" s="3"/>
    </row>
    <row r="159" spans="1:4" x14ac:dyDescent="0.15">
      <c r="A159" s="3"/>
      <c r="B159" s="3"/>
      <c r="C159" s="3"/>
      <c r="D159" s="3"/>
    </row>
    <row r="160" spans="1:4" x14ac:dyDescent="0.15">
      <c r="A160" s="3"/>
      <c r="B160" s="3"/>
      <c r="C160" s="3"/>
      <c r="D160" s="3"/>
    </row>
    <row r="161" spans="1:4" x14ac:dyDescent="0.15">
      <c r="A161" s="3"/>
      <c r="B161" s="3"/>
      <c r="C161" s="3"/>
      <c r="D161" s="3"/>
    </row>
    <row r="162" spans="1:4" x14ac:dyDescent="0.15">
      <c r="A162" s="3"/>
      <c r="B162" s="3"/>
      <c r="C162" s="3"/>
      <c r="D162" s="3"/>
    </row>
    <row r="163" spans="1:4" x14ac:dyDescent="0.15">
      <c r="A163" s="3"/>
      <c r="B163" s="3"/>
      <c r="C163" s="3"/>
      <c r="D163" s="3"/>
    </row>
    <row r="164" spans="1:4" x14ac:dyDescent="0.15">
      <c r="A164" s="3"/>
      <c r="B164" s="3"/>
      <c r="C164" s="3"/>
      <c r="D164" s="3"/>
    </row>
    <row r="165" spans="1:4" x14ac:dyDescent="0.15">
      <c r="A165" s="3"/>
      <c r="B165" s="3"/>
      <c r="C165" s="3"/>
      <c r="D165" s="3"/>
    </row>
    <row r="166" spans="1:4" x14ac:dyDescent="0.15">
      <c r="A166" s="3"/>
      <c r="B166" s="3"/>
      <c r="C166" s="3"/>
      <c r="D166" s="3"/>
    </row>
    <row r="167" spans="1:4" x14ac:dyDescent="0.15">
      <c r="A167" s="3"/>
      <c r="B167" s="3"/>
      <c r="C167" s="3"/>
      <c r="D167" s="3"/>
    </row>
    <row r="168" spans="1:4" x14ac:dyDescent="0.15">
      <c r="A168" s="3"/>
      <c r="B168" s="3"/>
      <c r="C168" s="3"/>
      <c r="D168" s="3"/>
    </row>
    <row r="169" spans="1:4" x14ac:dyDescent="0.15">
      <c r="A169" s="3"/>
      <c r="B169" s="3"/>
      <c r="C169" s="3"/>
      <c r="D169" s="3"/>
    </row>
    <row r="170" spans="1:4" x14ac:dyDescent="0.15">
      <c r="A170" s="3"/>
      <c r="B170" s="3"/>
      <c r="C170" s="3"/>
      <c r="D170" s="3"/>
    </row>
    <row r="171" spans="1:4" x14ac:dyDescent="0.15">
      <c r="A171" s="3"/>
      <c r="B171" s="3"/>
      <c r="C171" s="3"/>
      <c r="D171" s="3"/>
    </row>
    <row r="172" spans="1:4" x14ac:dyDescent="0.15">
      <c r="A172" s="3"/>
      <c r="B172" s="3"/>
      <c r="C172" s="3"/>
      <c r="D172" s="3"/>
    </row>
    <row r="173" spans="1:4" x14ac:dyDescent="0.15">
      <c r="A173" s="3"/>
      <c r="B173" s="3"/>
      <c r="C173" s="3"/>
      <c r="D173" s="3"/>
    </row>
    <row r="174" spans="1:4" x14ac:dyDescent="0.15">
      <c r="A174" s="3"/>
      <c r="B174" s="3"/>
      <c r="C174" s="3"/>
      <c r="D174" s="3"/>
    </row>
    <row r="175" spans="1:4" x14ac:dyDescent="0.15">
      <c r="A175" s="3"/>
      <c r="B175" s="3"/>
      <c r="C175" s="3"/>
      <c r="D175" s="3"/>
    </row>
    <row r="176" spans="1:4" x14ac:dyDescent="0.15">
      <c r="A176" s="3"/>
      <c r="B176" s="3"/>
      <c r="C176" s="3"/>
      <c r="D176" s="3"/>
    </row>
    <row r="177" spans="1:4" x14ac:dyDescent="0.15">
      <c r="A177" s="3"/>
      <c r="B177" s="3"/>
      <c r="C177" s="3"/>
      <c r="D177" s="3"/>
    </row>
    <row r="178" spans="1:4" x14ac:dyDescent="0.15">
      <c r="A178" s="3"/>
      <c r="B178" s="3"/>
      <c r="C178" s="3"/>
      <c r="D178" s="3"/>
    </row>
    <row r="179" spans="1:4" x14ac:dyDescent="0.15">
      <c r="A179" s="3"/>
      <c r="B179" s="3"/>
      <c r="C179" s="3"/>
      <c r="D179" s="3"/>
    </row>
    <row r="180" spans="1:4" x14ac:dyDescent="0.15">
      <c r="A180" s="3"/>
      <c r="B180" s="3"/>
      <c r="C180" s="3"/>
      <c r="D180" s="3"/>
    </row>
    <row r="181" spans="1:4" x14ac:dyDescent="0.15">
      <c r="A181" s="3"/>
      <c r="B181" s="3"/>
      <c r="C181" s="3"/>
      <c r="D181" s="3"/>
    </row>
    <row r="182" spans="1:4" x14ac:dyDescent="0.15">
      <c r="A182" s="3"/>
      <c r="B182" s="3"/>
      <c r="C182" s="3"/>
      <c r="D182" s="3"/>
    </row>
    <row r="183" spans="1:4" x14ac:dyDescent="0.15">
      <c r="A183" s="3"/>
      <c r="B183" s="3"/>
      <c r="C183" s="3"/>
      <c r="D183" s="3"/>
    </row>
    <row r="184" spans="1:4" x14ac:dyDescent="0.15">
      <c r="A184" s="3"/>
      <c r="B184" s="3"/>
      <c r="C184" s="3"/>
      <c r="D184" s="3"/>
    </row>
    <row r="185" spans="1:4" x14ac:dyDescent="0.15">
      <c r="A185" s="3"/>
      <c r="B185" s="3"/>
      <c r="C185" s="3"/>
      <c r="D185" s="3"/>
    </row>
    <row r="186" spans="1:4" x14ac:dyDescent="0.15">
      <c r="A186" s="3"/>
      <c r="B186" s="3"/>
      <c r="C186" s="3"/>
      <c r="D186" s="3"/>
    </row>
    <row r="187" spans="1:4" x14ac:dyDescent="0.15">
      <c r="A187" s="3"/>
      <c r="B187" s="3"/>
      <c r="C187" s="3"/>
      <c r="D187" s="3"/>
    </row>
    <row r="188" spans="1:4" x14ac:dyDescent="0.15">
      <c r="A188" s="3"/>
      <c r="B188" s="3"/>
      <c r="C188" s="3"/>
      <c r="D188" s="3"/>
    </row>
    <row r="189" spans="1:4" x14ac:dyDescent="0.15">
      <c r="A189" s="3"/>
      <c r="B189" s="3"/>
      <c r="C189" s="3"/>
      <c r="D189" s="3"/>
    </row>
    <row r="190" spans="1:4" x14ac:dyDescent="0.15">
      <c r="A190" s="3"/>
      <c r="B190" s="3"/>
      <c r="C190" s="3"/>
      <c r="D190" s="3"/>
    </row>
    <row r="191" spans="1:4" x14ac:dyDescent="0.15">
      <c r="A191" s="3"/>
      <c r="B191" s="3"/>
      <c r="C191" s="3"/>
      <c r="D191" s="3"/>
    </row>
    <row r="192" spans="1:4" x14ac:dyDescent="0.15">
      <c r="A192" s="3"/>
      <c r="B192" s="3"/>
      <c r="C192" s="3"/>
      <c r="D192" s="3"/>
    </row>
    <row r="193" spans="1:4" x14ac:dyDescent="0.15">
      <c r="A193" s="3"/>
      <c r="B193" s="3"/>
      <c r="C193" s="3"/>
      <c r="D193" s="3"/>
    </row>
    <row r="194" spans="1:4" x14ac:dyDescent="0.15">
      <c r="A194" s="3"/>
      <c r="B194" s="3"/>
      <c r="C194" s="3"/>
      <c r="D194" s="3"/>
    </row>
    <row r="195" spans="1:4" x14ac:dyDescent="0.15">
      <c r="A195" s="3"/>
      <c r="B195" s="3"/>
      <c r="C195" s="3"/>
      <c r="D195" s="3"/>
    </row>
    <row r="196" spans="1:4" x14ac:dyDescent="0.15">
      <c r="A196" s="3"/>
      <c r="B196" s="3"/>
      <c r="C196" s="3"/>
      <c r="D196" s="3"/>
    </row>
    <row r="197" spans="1:4" x14ac:dyDescent="0.15">
      <c r="A197" s="3"/>
      <c r="B197" s="3"/>
      <c r="C197" s="3"/>
      <c r="D197" s="3"/>
    </row>
    <row r="198" spans="1:4" x14ac:dyDescent="0.15">
      <c r="A198" s="3"/>
      <c r="B198" s="3"/>
      <c r="C198" s="3"/>
      <c r="D198" s="3"/>
    </row>
    <row r="199" spans="1:4" x14ac:dyDescent="0.15">
      <c r="A199" s="3"/>
      <c r="B199" s="3"/>
      <c r="C199" s="3"/>
      <c r="D199" s="3"/>
    </row>
    <row r="200" spans="1:4" x14ac:dyDescent="0.15">
      <c r="A200" s="3"/>
      <c r="B200" s="3"/>
      <c r="C200" s="3"/>
      <c r="D200" s="3"/>
    </row>
    <row r="201" spans="1:4" x14ac:dyDescent="0.15">
      <c r="A201" s="3"/>
      <c r="B201" s="3"/>
      <c r="C201" s="3"/>
      <c r="D201" s="3"/>
    </row>
    <row r="202" spans="1:4" x14ac:dyDescent="0.15">
      <c r="A202" s="3"/>
      <c r="B202" s="3"/>
      <c r="C202" s="3"/>
      <c r="D202" s="3"/>
    </row>
    <row r="203" spans="1:4" x14ac:dyDescent="0.15">
      <c r="A203" s="3"/>
      <c r="B203" s="3"/>
      <c r="C203" s="3"/>
      <c r="D203" s="3"/>
    </row>
    <row r="204" spans="1:4" x14ac:dyDescent="0.15">
      <c r="A204" s="3"/>
      <c r="B204" s="3"/>
      <c r="C204" s="3"/>
      <c r="D204" s="3"/>
    </row>
    <row r="205" spans="1:4" x14ac:dyDescent="0.15">
      <c r="A205" s="3"/>
      <c r="B205" s="3"/>
      <c r="C205" s="3"/>
      <c r="D205" s="3"/>
    </row>
    <row r="206" spans="1:4" x14ac:dyDescent="0.15">
      <c r="A206" s="3"/>
      <c r="B206" s="3"/>
      <c r="C206" s="3"/>
      <c r="D206" s="3"/>
    </row>
    <row r="207" spans="1:4" x14ac:dyDescent="0.15">
      <c r="A207" s="3"/>
      <c r="B207" s="3"/>
      <c r="C207" s="3"/>
      <c r="D207" s="3"/>
    </row>
    <row r="208" spans="1:4" x14ac:dyDescent="0.15">
      <c r="A208" s="3"/>
      <c r="B208" s="3"/>
      <c r="C208" s="3"/>
      <c r="D208" s="3"/>
    </row>
    <row r="209" spans="1:4" x14ac:dyDescent="0.15">
      <c r="A209" s="3"/>
      <c r="B209" s="3"/>
      <c r="C209" s="3"/>
      <c r="D209" s="3"/>
    </row>
    <row r="210" spans="1:4" x14ac:dyDescent="0.15">
      <c r="A210" s="3"/>
      <c r="B210" s="3"/>
      <c r="C210" s="3"/>
      <c r="D210" s="3"/>
    </row>
    <row r="211" spans="1:4" x14ac:dyDescent="0.15">
      <c r="A211" s="3"/>
      <c r="B211" s="3"/>
      <c r="C211" s="3"/>
      <c r="D211" s="3"/>
    </row>
    <row r="212" spans="1:4" x14ac:dyDescent="0.15">
      <c r="A212" s="3"/>
      <c r="B212" s="3"/>
      <c r="C212" s="3"/>
      <c r="D212" s="3"/>
    </row>
    <row r="213" spans="1:4" x14ac:dyDescent="0.15">
      <c r="A213" s="3"/>
      <c r="B213" s="3"/>
      <c r="C213" s="3"/>
      <c r="D213" s="3"/>
    </row>
    <row r="214" spans="1:4" x14ac:dyDescent="0.15">
      <c r="A214" s="3"/>
      <c r="B214" s="3"/>
      <c r="C214" s="3"/>
      <c r="D214" s="3"/>
    </row>
    <row r="215" spans="1:4" x14ac:dyDescent="0.15">
      <c r="A215" s="3"/>
      <c r="B215" s="3"/>
      <c r="C215" s="3"/>
      <c r="D215" s="3"/>
    </row>
    <row r="216" spans="1:4" x14ac:dyDescent="0.15">
      <c r="A216" s="3"/>
      <c r="B216" s="3"/>
      <c r="C216" s="3"/>
      <c r="D216" s="3"/>
    </row>
    <row r="217" spans="1:4" x14ac:dyDescent="0.15">
      <c r="A217" s="3"/>
      <c r="B217" s="3"/>
      <c r="C217" s="3"/>
      <c r="D217" s="3"/>
    </row>
    <row r="218" spans="1:4" x14ac:dyDescent="0.15">
      <c r="A218" s="3"/>
      <c r="B218" s="3"/>
      <c r="C218" s="3"/>
      <c r="D218" s="3"/>
    </row>
    <row r="219" spans="1:4" x14ac:dyDescent="0.15">
      <c r="A219" s="3"/>
      <c r="B219" s="3"/>
      <c r="C219" s="3"/>
      <c r="D219" s="3"/>
    </row>
    <row r="220" spans="1:4" x14ac:dyDescent="0.15">
      <c r="A220" s="3"/>
      <c r="B220" s="3"/>
      <c r="C220" s="3"/>
      <c r="D220" s="3"/>
    </row>
    <row r="221" spans="1:4" x14ac:dyDescent="0.15">
      <c r="A221" s="3"/>
      <c r="B221" s="3"/>
      <c r="C221" s="3"/>
      <c r="D221" s="3"/>
    </row>
    <row r="222" spans="1:4" x14ac:dyDescent="0.15">
      <c r="A222" s="3"/>
      <c r="B222" s="3"/>
      <c r="C222" s="3"/>
      <c r="D222" s="3"/>
    </row>
    <row r="223" spans="1:4" x14ac:dyDescent="0.15">
      <c r="A223" s="3"/>
      <c r="B223" s="3"/>
      <c r="C223" s="3"/>
      <c r="D223" s="3"/>
    </row>
    <row r="224" spans="1:4" x14ac:dyDescent="0.15">
      <c r="A224" s="3"/>
      <c r="B224" s="3"/>
      <c r="C224" s="3"/>
      <c r="D224" s="3"/>
    </row>
    <row r="225" spans="1:4" x14ac:dyDescent="0.15">
      <c r="A225" s="3"/>
      <c r="B225" s="3"/>
      <c r="C225" s="3"/>
      <c r="D225" s="3"/>
    </row>
    <row r="226" spans="1:4" x14ac:dyDescent="0.15">
      <c r="A226" s="3"/>
      <c r="B226" s="3"/>
      <c r="C226" s="3"/>
      <c r="D226" s="3"/>
    </row>
    <row r="227" spans="1:4" x14ac:dyDescent="0.15">
      <c r="A227" s="3"/>
      <c r="B227" s="3"/>
      <c r="C227" s="3"/>
      <c r="D227" s="3"/>
    </row>
    <row r="228" spans="1:4" x14ac:dyDescent="0.15">
      <c r="A228" s="3"/>
      <c r="B228" s="3"/>
      <c r="C228" s="3"/>
      <c r="D228" s="3"/>
    </row>
    <row r="229" spans="1:4" x14ac:dyDescent="0.15">
      <c r="A229" s="3"/>
      <c r="B229" s="3"/>
      <c r="C229" s="3"/>
      <c r="D229" s="3"/>
    </row>
    <row r="230" spans="1:4" x14ac:dyDescent="0.15">
      <c r="A230" s="3"/>
      <c r="B230" s="3"/>
      <c r="C230" s="3"/>
      <c r="D230" s="3"/>
    </row>
    <row r="231" spans="1:4" x14ac:dyDescent="0.15">
      <c r="A231" s="3"/>
      <c r="B231" s="3"/>
      <c r="C231" s="3"/>
      <c r="D231" s="3"/>
    </row>
    <row r="232" spans="1:4" x14ac:dyDescent="0.15">
      <c r="A232" s="3"/>
      <c r="B232" s="3"/>
      <c r="C232" s="3"/>
      <c r="D232" s="3"/>
    </row>
    <row r="233" spans="1:4" x14ac:dyDescent="0.15">
      <c r="A233" s="3"/>
      <c r="B233" s="3"/>
      <c r="C233" s="3"/>
      <c r="D233" s="3"/>
    </row>
    <row r="234" spans="1:4" x14ac:dyDescent="0.15">
      <c r="A234" s="3"/>
      <c r="B234" s="3"/>
      <c r="C234" s="3"/>
      <c r="D234" s="3"/>
    </row>
    <row r="235" spans="1:4" x14ac:dyDescent="0.15">
      <c r="A235" s="3"/>
      <c r="B235" s="3"/>
      <c r="C235" s="3"/>
      <c r="D235" s="3"/>
    </row>
    <row r="236" spans="1:4" x14ac:dyDescent="0.15">
      <c r="A236" s="3"/>
      <c r="B236" s="3"/>
      <c r="C236" s="3"/>
      <c r="D236" s="3"/>
    </row>
    <row r="237" spans="1:4" x14ac:dyDescent="0.15">
      <c r="A237" s="3"/>
      <c r="B237" s="3"/>
      <c r="C237" s="3"/>
      <c r="D237" s="3"/>
    </row>
    <row r="238" spans="1:4" x14ac:dyDescent="0.15">
      <c r="A238" s="3"/>
      <c r="B238" s="3"/>
      <c r="C238" s="3"/>
      <c r="D238" s="3"/>
    </row>
    <row r="239" spans="1:4" x14ac:dyDescent="0.15">
      <c r="A239" s="3"/>
      <c r="B239" s="3"/>
      <c r="C239" s="3"/>
      <c r="D239" s="3"/>
    </row>
    <row r="240" spans="1:4" x14ac:dyDescent="0.15">
      <c r="A240" s="3"/>
      <c r="B240" s="3"/>
      <c r="C240" s="3"/>
      <c r="D240" s="3"/>
    </row>
    <row r="241" spans="1:4" x14ac:dyDescent="0.15">
      <c r="A241" s="3"/>
      <c r="B241" s="3"/>
      <c r="C241" s="3"/>
      <c r="D241" s="3"/>
    </row>
    <row r="242" spans="1:4" x14ac:dyDescent="0.15">
      <c r="A242" s="3"/>
      <c r="B242" s="3"/>
      <c r="C242" s="3"/>
      <c r="D242" s="3"/>
    </row>
    <row r="243" spans="1:4" x14ac:dyDescent="0.15">
      <c r="A243" s="3"/>
      <c r="B243" s="3"/>
      <c r="C243" s="3"/>
      <c r="D243" s="3"/>
    </row>
    <row r="244" spans="1:4" x14ac:dyDescent="0.15">
      <c r="A244" s="3"/>
      <c r="B244" s="3"/>
      <c r="C244" s="3"/>
      <c r="D244" s="3"/>
    </row>
  </sheetData>
  <phoneticPr fontId="3"/>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6"/>
  <sheetViews>
    <sheetView workbookViewId="0">
      <selection activeCell="N19" sqref="N19"/>
    </sheetView>
  </sheetViews>
  <sheetFormatPr defaultRowHeight="12" x14ac:dyDescent="0.15"/>
  <cols>
    <col min="1" max="1" width="3.125" style="3" customWidth="1"/>
    <col min="2" max="2" width="11.125" style="3" customWidth="1"/>
    <col min="3" max="4" width="7.875" style="3" customWidth="1"/>
    <col min="5" max="5" width="8.375" style="3" customWidth="1"/>
    <col min="6" max="6" width="6.875" style="3" customWidth="1"/>
    <col min="7" max="7" width="7.875" style="3" customWidth="1"/>
    <col min="8" max="8" width="6.875" style="3" customWidth="1"/>
    <col min="9" max="9" width="7.875" style="3" customWidth="1"/>
    <col min="10" max="10" width="6.875" style="3" customWidth="1"/>
    <col min="11" max="11" width="7.875" style="3" customWidth="1"/>
    <col min="12" max="12" width="6.875" style="3" customWidth="1"/>
    <col min="13" max="13" width="7.875" style="3" customWidth="1"/>
    <col min="14" max="14" width="8.375" style="3" customWidth="1"/>
    <col min="15" max="15" width="6.875" style="3" customWidth="1"/>
    <col min="16" max="16" width="7.875" style="3" customWidth="1"/>
    <col min="17" max="17" width="8.375" style="3" customWidth="1"/>
    <col min="18" max="18" width="6.875" style="3" customWidth="1"/>
    <col min="19" max="19" width="7.875" style="3" customWidth="1"/>
    <col min="20" max="20" width="6.875" style="3" customWidth="1"/>
    <col min="21" max="21" width="7.875" style="3" customWidth="1"/>
    <col min="22" max="47" width="7.625" style="3" customWidth="1"/>
    <col min="48" max="16384" width="9" style="3"/>
  </cols>
  <sheetData>
    <row r="1" spans="1:21" x14ac:dyDescent="0.15">
      <c r="A1" s="134" t="s">
        <v>185</v>
      </c>
      <c r="U1" s="135" t="s">
        <v>1</v>
      </c>
    </row>
    <row r="2" spans="1:21" x14ac:dyDescent="0.15">
      <c r="A2" s="5"/>
      <c r="B2" s="136" t="s">
        <v>186</v>
      </c>
      <c r="C2" s="8" t="s">
        <v>3</v>
      </c>
      <c r="D2" s="44"/>
      <c r="E2" s="44"/>
      <c r="F2" s="44"/>
      <c r="G2" s="44"/>
      <c r="H2" s="44"/>
      <c r="I2" s="44"/>
      <c r="J2" s="137"/>
      <c r="K2" s="137"/>
      <c r="L2" s="9" t="s">
        <v>187</v>
      </c>
      <c r="M2" s="9"/>
      <c r="N2" s="9"/>
      <c r="O2" s="8" t="s">
        <v>188</v>
      </c>
      <c r="P2" s="44"/>
      <c r="Q2" s="44"/>
      <c r="R2" s="44"/>
      <c r="S2" s="44"/>
      <c r="T2" s="44"/>
      <c r="U2" s="137"/>
    </row>
    <row r="3" spans="1:21" x14ac:dyDescent="0.15">
      <c r="A3" s="11"/>
      <c r="B3" s="12"/>
      <c r="C3" s="14"/>
      <c r="D3" s="138" t="s">
        <v>189</v>
      </c>
      <c r="E3" s="139"/>
      <c r="F3" s="49" t="s">
        <v>7</v>
      </c>
      <c r="G3" s="140"/>
      <c r="H3" s="49" t="s">
        <v>190</v>
      </c>
      <c r="I3" s="140"/>
      <c r="J3" s="49" t="s">
        <v>191</v>
      </c>
      <c r="K3" s="101"/>
      <c r="L3" s="18"/>
      <c r="M3" s="138" t="s">
        <v>189</v>
      </c>
      <c r="N3" s="139"/>
      <c r="O3" s="141"/>
      <c r="P3" s="138" t="s">
        <v>189</v>
      </c>
      <c r="Q3" s="139"/>
      <c r="R3" s="49" t="s">
        <v>192</v>
      </c>
      <c r="S3" s="140"/>
      <c r="T3" s="49" t="s">
        <v>193</v>
      </c>
      <c r="U3" s="101"/>
    </row>
    <row r="4" spans="1:21" ht="12.75" thickBot="1" x14ac:dyDescent="0.2">
      <c r="A4" s="19" t="s">
        <v>194</v>
      </c>
      <c r="B4" s="20"/>
      <c r="C4" s="22" t="s">
        <v>13</v>
      </c>
      <c r="D4" s="142" t="s">
        <v>195</v>
      </c>
      <c r="E4" s="143" t="s">
        <v>196</v>
      </c>
      <c r="F4" s="142"/>
      <c r="G4" s="26" t="s">
        <v>14</v>
      </c>
      <c r="H4" s="142"/>
      <c r="I4" s="26" t="s">
        <v>14</v>
      </c>
      <c r="J4" s="144"/>
      <c r="K4" s="26" t="s">
        <v>14</v>
      </c>
      <c r="L4" s="22" t="s">
        <v>197</v>
      </c>
      <c r="M4" s="142" t="s">
        <v>195</v>
      </c>
      <c r="N4" s="143" t="s">
        <v>196</v>
      </c>
      <c r="O4" s="22" t="s">
        <v>197</v>
      </c>
      <c r="P4" s="142" t="s">
        <v>195</v>
      </c>
      <c r="Q4" s="143" t="s">
        <v>196</v>
      </c>
      <c r="R4" s="142"/>
      <c r="S4" s="26" t="s">
        <v>14</v>
      </c>
      <c r="T4" s="142"/>
      <c r="U4" s="26" t="s">
        <v>14</v>
      </c>
    </row>
    <row r="5" spans="1:21" ht="12.75" hidden="1" thickTop="1" x14ac:dyDescent="0.15">
      <c r="A5" s="11"/>
      <c r="B5" s="12"/>
      <c r="C5" s="145"/>
      <c r="D5" s="146"/>
      <c r="E5" s="147"/>
      <c r="F5" s="146"/>
      <c r="G5" s="147"/>
      <c r="H5" s="146"/>
      <c r="I5" s="147"/>
      <c r="J5" s="146"/>
      <c r="K5" s="147"/>
      <c r="L5" s="145"/>
      <c r="M5" s="146"/>
      <c r="N5" s="147"/>
      <c r="O5" s="145"/>
      <c r="P5" s="146"/>
      <c r="Q5" s="147"/>
      <c r="R5" s="146"/>
      <c r="S5" s="147"/>
      <c r="T5" s="146"/>
      <c r="U5" s="147"/>
    </row>
    <row r="6" spans="1:21" ht="12" customHeight="1" thickTop="1" x14ac:dyDescent="0.15">
      <c r="A6" s="28" t="s">
        <v>198</v>
      </c>
      <c r="B6" s="30"/>
      <c r="C6" s="148">
        <f>SUM(C61,C43,C25)</f>
        <v>31279</v>
      </c>
      <c r="D6" s="149">
        <f>SUM(D61,D43,D25)</f>
        <v>-3583</v>
      </c>
      <c r="E6" s="150">
        <f t="shared" ref="E6:E25" si="0">IF(C6-D6&gt;0,D6/(C6-D6),"----")</f>
        <v>-0.10277666226837244</v>
      </c>
      <c r="F6" s="151">
        <f t="shared" ref="F6:M6" si="1">SUM(F61,F43,F25)</f>
        <v>134</v>
      </c>
      <c r="G6" s="152">
        <f t="shared" si="1"/>
        <v>-4</v>
      </c>
      <c r="H6" s="153">
        <f t="shared" si="1"/>
        <v>870</v>
      </c>
      <c r="I6" s="152">
        <f t="shared" si="1"/>
        <v>-140</v>
      </c>
      <c r="J6" s="153">
        <f t="shared" si="1"/>
        <v>30275</v>
      </c>
      <c r="K6" s="152">
        <f t="shared" si="1"/>
        <v>-3439</v>
      </c>
      <c r="L6" s="148">
        <f t="shared" si="1"/>
        <v>136</v>
      </c>
      <c r="M6" s="149">
        <f t="shared" si="1"/>
        <v>-3</v>
      </c>
      <c r="N6" s="150">
        <f t="shared" ref="N6:N25" si="2">IF(L6-M6&gt;0,M6/(L6-M6),"----")</f>
        <v>-2.1582733812949641E-2</v>
      </c>
      <c r="O6" s="148">
        <f>SUM(O61,O43,O25)</f>
        <v>41158</v>
      </c>
      <c r="P6" s="149">
        <f>SUM(P61,P43,P25)</f>
        <v>-4935</v>
      </c>
      <c r="Q6" s="150">
        <f t="shared" ref="Q6:Q61" si="3">IF(O6-P6&gt;0,P6/(O6-P6),"----")</f>
        <v>-0.10706614887293081</v>
      </c>
      <c r="R6" s="153">
        <f>SUM(R61,R43,R25)</f>
        <v>907</v>
      </c>
      <c r="S6" s="152">
        <f>SUM(S61,S43,S25)</f>
        <v>-149</v>
      </c>
      <c r="T6" s="153">
        <f>SUM(T61,T43,T25)</f>
        <v>40251</v>
      </c>
      <c r="U6" s="152">
        <f>SUM(U61,U43,U25)</f>
        <v>-4786</v>
      </c>
    </row>
    <row r="7" spans="1:21" ht="10.7" customHeight="1" x14ac:dyDescent="0.15">
      <c r="A7" s="5"/>
      <c r="B7" s="154" t="s">
        <v>20</v>
      </c>
      <c r="C7" s="155">
        <f>SUM(C8:C24)</f>
        <v>30980</v>
      </c>
      <c r="D7" s="156">
        <f>SUM(D8:D24)</f>
        <v>-3452</v>
      </c>
      <c r="E7" s="157">
        <f t="shared" si="0"/>
        <v>-0.10025557620817843</v>
      </c>
      <c r="F7" s="158">
        <f t="shared" ref="F7:M7" si="4">SUM(F8:F24)</f>
        <v>134</v>
      </c>
      <c r="G7" s="159">
        <f t="shared" si="4"/>
        <v>-4</v>
      </c>
      <c r="H7" s="160">
        <f t="shared" si="4"/>
        <v>864</v>
      </c>
      <c r="I7" s="159">
        <f t="shared" si="4"/>
        <v>-136</v>
      </c>
      <c r="J7" s="160">
        <f t="shared" si="4"/>
        <v>29982</v>
      </c>
      <c r="K7" s="159">
        <f t="shared" si="4"/>
        <v>-3312</v>
      </c>
      <c r="L7" s="155">
        <f t="shared" si="4"/>
        <v>136</v>
      </c>
      <c r="M7" s="156">
        <f t="shared" si="4"/>
        <v>-3</v>
      </c>
      <c r="N7" s="157">
        <f t="shared" si="2"/>
        <v>-2.1582733812949641E-2</v>
      </c>
      <c r="O7" s="155">
        <f>SUM(O8:O24)</f>
        <v>41158</v>
      </c>
      <c r="P7" s="156">
        <f>SUM(P8:P24)</f>
        <v>-4935</v>
      </c>
      <c r="Q7" s="157">
        <f t="shared" si="3"/>
        <v>-0.10706614887293081</v>
      </c>
      <c r="R7" s="161">
        <f>SUM(R8:R24)</f>
        <v>907</v>
      </c>
      <c r="S7" s="159">
        <f>SUM(S8:S24)</f>
        <v>-149</v>
      </c>
      <c r="T7" s="161">
        <f>SUM(T8:T24)</f>
        <v>40251</v>
      </c>
      <c r="U7" s="159">
        <f>SUM(U8:U24)</f>
        <v>-4786</v>
      </c>
    </row>
    <row r="8" spans="1:21" ht="10.7" customHeight="1" x14ac:dyDescent="0.15">
      <c r="A8" s="162"/>
      <c r="B8" s="163" t="s">
        <v>199</v>
      </c>
      <c r="C8" s="164">
        <f t="shared" ref="C8:D23" si="5">SUM(C26,C44)</f>
        <v>0</v>
      </c>
      <c r="D8" s="165">
        <f t="shared" si="5"/>
        <v>0</v>
      </c>
      <c r="E8" s="166" t="str">
        <f t="shared" si="0"/>
        <v>----</v>
      </c>
      <c r="F8" s="167">
        <f t="shared" ref="F8:M23" si="6">SUM(F26,F44)</f>
        <v>0</v>
      </c>
      <c r="G8" s="168">
        <f t="shared" si="6"/>
        <v>0</v>
      </c>
      <c r="H8" s="167">
        <f t="shared" si="6"/>
        <v>0</v>
      </c>
      <c r="I8" s="168">
        <f t="shared" si="6"/>
        <v>0</v>
      </c>
      <c r="J8" s="167">
        <f t="shared" si="6"/>
        <v>0</v>
      </c>
      <c r="K8" s="168">
        <f t="shared" si="6"/>
        <v>0</v>
      </c>
      <c r="L8" s="164">
        <f t="shared" si="6"/>
        <v>1</v>
      </c>
      <c r="M8" s="169">
        <f t="shared" si="6"/>
        <v>0</v>
      </c>
      <c r="N8" s="166">
        <f t="shared" si="2"/>
        <v>0</v>
      </c>
      <c r="O8" s="170">
        <f t="shared" ref="O8:P24" si="7">SUM(R8,T8)</f>
        <v>735</v>
      </c>
      <c r="P8" s="156">
        <f t="shared" si="7"/>
        <v>-78</v>
      </c>
      <c r="Q8" s="166">
        <f t="shared" si="3"/>
        <v>-9.5940959409594101E-2</v>
      </c>
      <c r="R8" s="167">
        <f t="shared" ref="R8:U23" si="8">SUM(R26,R44)</f>
        <v>6</v>
      </c>
      <c r="S8" s="168">
        <f t="shared" si="8"/>
        <v>-4</v>
      </c>
      <c r="T8" s="167">
        <f t="shared" si="8"/>
        <v>729</v>
      </c>
      <c r="U8" s="168">
        <f t="shared" si="8"/>
        <v>-74</v>
      </c>
    </row>
    <row r="9" spans="1:21" ht="10.7" customHeight="1" x14ac:dyDescent="0.15">
      <c r="A9" s="162"/>
      <c r="B9" s="171" t="s">
        <v>200</v>
      </c>
      <c r="C9" s="172">
        <f t="shared" si="5"/>
        <v>8</v>
      </c>
      <c r="D9" s="173">
        <f t="shared" si="5"/>
        <v>-11</v>
      </c>
      <c r="E9" s="174">
        <f t="shared" si="0"/>
        <v>-0.57894736842105265</v>
      </c>
      <c r="F9" s="175">
        <f t="shared" si="6"/>
        <v>0</v>
      </c>
      <c r="G9" s="176">
        <f t="shared" si="6"/>
        <v>0</v>
      </c>
      <c r="H9" s="175">
        <f t="shared" si="6"/>
        <v>1</v>
      </c>
      <c r="I9" s="176">
        <f t="shared" si="6"/>
        <v>0</v>
      </c>
      <c r="J9" s="175">
        <f t="shared" si="6"/>
        <v>7</v>
      </c>
      <c r="K9" s="176">
        <f t="shared" si="6"/>
        <v>-11</v>
      </c>
      <c r="L9" s="172">
        <f t="shared" si="6"/>
        <v>0</v>
      </c>
      <c r="M9" s="177">
        <f t="shared" si="6"/>
        <v>-1</v>
      </c>
      <c r="N9" s="174">
        <f t="shared" si="2"/>
        <v>-1</v>
      </c>
      <c r="O9" s="178">
        <f t="shared" si="7"/>
        <v>1088</v>
      </c>
      <c r="P9" s="179">
        <f t="shared" si="7"/>
        <v>-148</v>
      </c>
      <c r="Q9" s="174">
        <f t="shared" si="3"/>
        <v>-0.11974110032362459</v>
      </c>
      <c r="R9" s="175">
        <f t="shared" si="8"/>
        <v>19</v>
      </c>
      <c r="S9" s="176">
        <f t="shared" si="8"/>
        <v>-8</v>
      </c>
      <c r="T9" s="175">
        <f t="shared" si="8"/>
        <v>1069</v>
      </c>
      <c r="U9" s="176">
        <f t="shared" si="8"/>
        <v>-140</v>
      </c>
    </row>
    <row r="10" spans="1:21" ht="10.7" customHeight="1" x14ac:dyDescent="0.15">
      <c r="A10" s="162"/>
      <c r="B10" s="171" t="s">
        <v>201</v>
      </c>
      <c r="C10" s="180">
        <f t="shared" si="5"/>
        <v>28</v>
      </c>
      <c r="D10" s="173">
        <f t="shared" si="5"/>
        <v>-25</v>
      </c>
      <c r="E10" s="174">
        <f t="shared" si="0"/>
        <v>-0.47169811320754718</v>
      </c>
      <c r="F10" s="175">
        <f t="shared" si="6"/>
        <v>0</v>
      </c>
      <c r="G10" s="176">
        <f t="shared" si="6"/>
        <v>-1</v>
      </c>
      <c r="H10" s="175">
        <f t="shared" si="6"/>
        <v>2</v>
      </c>
      <c r="I10" s="176">
        <f t="shared" si="6"/>
        <v>-1</v>
      </c>
      <c r="J10" s="175">
        <f t="shared" si="6"/>
        <v>26</v>
      </c>
      <c r="K10" s="176">
        <f t="shared" si="6"/>
        <v>-23</v>
      </c>
      <c r="L10" s="172">
        <f t="shared" si="6"/>
        <v>2</v>
      </c>
      <c r="M10" s="177">
        <f t="shared" si="6"/>
        <v>1</v>
      </c>
      <c r="N10" s="174">
        <f t="shared" si="2"/>
        <v>1</v>
      </c>
      <c r="O10" s="178">
        <f t="shared" si="7"/>
        <v>977</v>
      </c>
      <c r="P10" s="179">
        <f t="shared" si="7"/>
        <v>-240</v>
      </c>
      <c r="Q10" s="174">
        <f t="shared" si="3"/>
        <v>-0.1972062448644207</v>
      </c>
      <c r="R10" s="175">
        <f t="shared" si="8"/>
        <v>18</v>
      </c>
      <c r="S10" s="176">
        <f t="shared" si="8"/>
        <v>-13</v>
      </c>
      <c r="T10" s="175">
        <f t="shared" si="8"/>
        <v>959</v>
      </c>
      <c r="U10" s="176">
        <f t="shared" si="8"/>
        <v>-227</v>
      </c>
    </row>
    <row r="11" spans="1:21" ht="10.7" customHeight="1" x14ac:dyDescent="0.15">
      <c r="A11" s="162" t="s">
        <v>202</v>
      </c>
      <c r="B11" s="171" t="s">
        <v>203</v>
      </c>
      <c r="C11" s="172">
        <f t="shared" si="5"/>
        <v>1128</v>
      </c>
      <c r="D11" s="173">
        <f t="shared" si="5"/>
        <v>-193</v>
      </c>
      <c r="E11" s="174">
        <f t="shared" si="0"/>
        <v>-0.14610143830431491</v>
      </c>
      <c r="F11" s="175">
        <f t="shared" si="6"/>
        <v>5</v>
      </c>
      <c r="G11" s="176">
        <f t="shared" si="6"/>
        <v>1</v>
      </c>
      <c r="H11" s="175">
        <f t="shared" si="6"/>
        <v>39</v>
      </c>
      <c r="I11" s="176">
        <f t="shared" si="6"/>
        <v>-16</v>
      </c>
      <c r="J11" s="175">
        <f t="shared" si="6"/>
        <v>1084</v>
      </c>
      <c r="K11" s="176">
        <f t="shared" si="6"/>
        <v>-178</v>
      </c>
      <c r="L11" s="172">
        <f t="shared" si="6"/>
        <v>6</v>
      </c>
      <c r="M11" s="177">
        <f t="shared" si="6"/>
        <v>2</v>
      </c>
      <c r="N11" s="174">
        <f t="shared" si="2"/>
        <v>0.5</v>
      </c>
      <c r="O11" s="178">
        <f t="shared" si="7"/>
        <v>2371</v>
      </c>
      <c r="P11" s="179">
        <f t="shared" si="7"/>
        <v>-374</v>
      </c>
      <c r="Q11" s="174">
        <f t="shared" si="3"/>
        <v>-0.13624772313296904</v>
      </c>
      <c r="R11" s="175">
        <f t="shared" si="8"/>
        <v>57</v>
      </c>
      <c r="S11" s="176">
        <f t="shared" si="8"/>
        <v>-10</v>
      </c>
      <c r="T11" s="175">
        <f t="shared" si="8"/>
        <v>2314</v>
      </c>
      <c r="U11" s="176">
        <f t="shared" si="8"/>
        <v>-364</v>
      </c>
    </row>
    <row r="12" spans="1:21" ht="10.7" customHeight="1" x14ac:dyDescent="0.15">
      <c r="A12" s="162"/>
      <c r="B12" s="171" t="s">
        <v>204</v>
      </c>
      <c r="C12" s="172">
        <f t="shared" si="5"/>
        <v>3392</v>
      </c>
      <c r="D12" s="173">
        <f t="shared" si="5"/>
        <v>-567</v>
      </c>
      <c r="E12" s="174">
        <f t="shared" si="0"/>
        <v>-0.14321798433947966</v>
      </c>
      <c r="F12" s="175">
        <f t="shared" si="6"/>
        <v>10</v>
      </c>
      <c r="G12" s="176">
        <f t="shared" si="6"/>
        <v>0</v>
      </c>
      <c r="H12" s="175">
        <f t="shared" si="6"/>
        <v>80</v>
      </c>
      <c r="I12" s="176">
        <f t="shared" si="6"/>
        <v>-7</v>
      </c>
      <c r="J12" s="175">
        <f t="shared" si="6"/>
        <v>3302</v>
      </c>
      <c r="K12" s="176">
        <f t="shared" si="6"/>
        <v>-560</v>
      </c>
      <c r="L12" s="172">
        <f t="shared" si="6"/>
        <v>4</v>
      </c>
      <c r="M12" s="177">
        <f t="shared" si="6"/>
        <v>-4</v>
      </c>
      <c r="N12" s="174">
        <f t="shared" si="2"/>
        <v>-0.5</v>
      </c>
      <c r="O12" s="178">
        <f t="shared" si="7"/>
        <v>3857</v>
      </c>
      <c r="P12" s="179">
        <f t="shared" si="7"/>
        <v>-610</v>
      </c>
      <c r="Q12" s="174">
        <f t="shared" si="3"/>
        <v>-0.13655697336019701</v>
      </c>
      <c r="R12" s="175">
        <f t="shared" si="8"/>
        <v>62</v>
      </c>
      <c r="S12" s="176">
        <f t="shared" si="8"/>
        <v>-8</v>
      </c>
      <c r="T12" s="175">
        <f t="shared" si="8"/>
        <v>3795</v>
      </c>
      <c r="U12" s="176">
        <f t="shared" si="8"/>
        <v>-602</v>
      </c>
    </row>
    <row r="13" spans="1:21" ht="10.7" customHeight="1" x14ac:dyDescent="0.15">
      <c r="A13" s="162"/>
      <c r="B13" s="171" t="s">
        <v>205</v>
      </c>
      <c r="C13" s="172">
        <f t="shared" si="5"/>
        <v>2785</v>
      </c>
      <c r="D13" s="173">
        <f t="shared" si="5"/>
        <v>-341</v>
      </c>
      <c r="E13" s="174">
        <f t="shared" si="0"/>
        <v>-0.1090850927703135</v>
      </c>
      <c r="F13" s="175">
        <f t="shared" si="6"/>
        <v>9</v>
      </c>
      <c r="G13" s="176">
        <f t="shared" si="6"/>
        <v>1</v>
      </c>
      <c r="H13" s="175">
        <f t="shared" si="6"/>
        <v>58</v>
      </c>
      <c r="I13" s="176">
        <f t="shared" si="6"/>
        <v>-16</v>
      </c>
      <c r="J13" s="175">
        <f t="shared" si="6"/>
        <v>2718</v>
      </c>
      <c r="K13" s="176">
        <f t="shared" si="6"/>
        <v>-326</v>
      </c>
      <c r="L13" s="172">
        <f t="shared" si="6"/>
        <v>2</v>
      </c>
      <c r="M13" s="177">
        <f t="shared" si="6"/>
        <v>-4</v>
      </c>
      <c r="N13" s="174">
        <f t="shared" si="2"/>
        <v>-0.66666666666666663</v>
      </c>
      <c r="O13" s="178">
        <f t="shared" si="7"/>
        <v>3922</v>
      </c>
      <c r="P13" s="179">
        <f t="shared" si="7"/>
        <v>-414</v>
      </c>
      <c r="Q13" s="174">
        <f t="shared" si="3"/>
        <v>-9.5479704797047968E-2</v>
      </c>
      <c r="R13" s="175">
        <f t="shared" si="8"/>
        <v>35</v>
      </c>
      <c r="S13" s="176">
        <f t="shared" si="8"/>
        <v>0</v>
      </c>
      <c r="T13" s="175">
        <f t="shared" si="8"/>
        <v>3887</v>
      </c>
      <c r="U13" s="176">
        <f t="shared" si="8"/>
        <v>-414</v>
      </c>
    </row>
    <row r="14" spans="1:21" ht="10.7" customHeight="1" x14ac:dyDescent="0.15">
      <c r="A14" s="162"/>
      <c r="B14" s="171" t="s">
        <v>206</v>
      </c>
      <c r="C14" s="172">
        <f t="shared" si="5"/>
        <v>2583</v>
      </c>
      <c r="D14" s="173">
        <f t="shared" si="5"/>
        <v>-292</v>
      </c>
      <c r="E14" s="174">
        <f t="shared" si="0"/>
        <v>-0.10156521739130435</v>
      </c>
      <c r="F14" s="175">
        <f t="shared" si="6"/>
        <v>6</v>
      </c>
      <c r="G14" s="176">
        <f t="shared" si="6"/>
        <v>-5</v>
      </c>
      <c r="H14" s="175">
        <f t="shared" si="6"/>
        <v>52</v>
      </c>
      <c r="I14" s="176">
        <f t="shared" si="6"/>
        <v>3</v>
      </c>
      <c r="J14" s="175">
        <f t="shared" si="6"/>
        <v>2525</v>
      </c>
      <c r="K14" s="176">
        <f t="shared" si="6"/>
        <v>-290</v>
      </c>
      <c r="L14" s="172">
        <f t="shared" si="6"/>
        <v>3</v>
      </c>
      <c r="M14" s="177">
        <f t="shared" si="6"/>
        <v>-2</v>
      </c>
      <c r="N14" s="174">
        <f t="shared" si="2"/>
        <v>-0.4</v>
      </c>
      <c r="O14" s="178">
        <f t="shared" si="7"/>
        <v>3904</v>
      </c>
      <c r="P14" s="179">
        <f t="shared" si="7"/>
        <v>-573</v>
      </c>
      <c r="Q14" s="174">
        <f t="shared" si="3"/>
        <v>-0.12798749162385525</v>
      </c>
      <c r="R14" s="175">
        <f t="shared" si="8"/>
        <v>37</v>
      </c>
      <c r="S14" s="176">
        <f t="shared" si="8"/>
        <v>-23</v>
      </c>
      <c r="T14" s="175">
        <f t="shared" si="8"/>
        <v>3867</v>
      </c>
      <c r="U14" s="176">
        <f t="shared" si="8"/>
        <v>-550</v>
      </c>
    </row>
    <row r="15" spans="1:21" ht="10.7" customHeight="1" x14ac:dyDescent="0.15">
      <c r="A15" s="162"/>
      <c r="B15" s="171" t="s">
        <v>207</v>
      </c>
      <c r="C15" s="172">
        <f t="shared" si="5"/>
        <v>2540</v>
      </c>
      <c r="D15" s="173">
        <f t="shared" si="5"/>
        <v>-440</v>
      </c>
      <c r="E15" s="174">
        <f t="shared" si="0"/>
        <v>-0.1476510067114094</v>
      </c>
      <c r="F15" s="175">
        <f t="shared" si="6"/>
        <v>15</v>
      </c>
      <c r="G15" s="176">
        <f t="shared" si="6"/>
        <v>3</v>
      </c>
      <c r="H15" s="175">
        <f t="shared" si="6"/>
        <v>45</v>
      </c>
      <c r="I15" s="176">
        <f t="shared" si="6"/>
        <v>-33</v>
      </c>
      <c r="J15" s="175">
        <f t="shared" si="6"/>
        <v>2480</v>
      </c>
      <c r="K15" s="176">
        <f t="shared" si="6"/>
        <v>-410</v>
      </c>
      <c r="L15" s="172">
        <f t="shared" si="6"/>
        <v>4</v>
      </c>
      <c r="M15" s="177">
        <f t="shared" si="6"/>
        <v>0</v>
      </c>
      <c r="N15" s="174">
        <f t="shared" si="2"/>
        <v>0</v>
      </c>
      <c r="O15" s="178">
        <f t="shared" si="7"/>
        <v>3776</v>
      </c>
      <c r="P15" s="179">
        <f t="shared" si="7"/>
        <v>-467</v>
      </c>
      <c r="Q15" s="174">
        <f t="shared" si="3"/>
        <v>-0.11006363422107</v>
      </c>
      <c r="R15" s="175">
        <f t="shared" si="8"/>
        <v>38</v>
      </c>
      <c r="S15" s="176">
        <f t="shared" si="8"/>
        <v>-6</v>
      </c>
      <c r="T15" s="175">
        <f t="shared" si="8"/>
        <v>3738</v>
      </c>
      <c r="U15" s="176">
        <f t="shared" si="8"/>
        <v>-461</v>
      </c>
    </row>
    <row r="16" spans="1:21" ht="10.7" customHeight="1" x14ac:dyDescent="0.15">
      <c r="A16" s="162"/>
      <c r="B16" s="171" t="s">
        <v>208</v>
      </c>
      <c r="C16" s="172">
        <f t="shared" si="5"/>
        <v>2709</v>
      </c>
      <c r="D16" s="173">
        <f t="shared" si="5"/>
        <v>-448</v>
      </c>
      <c r="E16" s="174">
        <f t="shared" si="0"/>
        <v>-0.14190687361419069</v>
      </c>
      <c r="F16" s="175">
        <f t="shared" si="6"/>
        <v>10</v>
      </c>
      <c r="G16" s="176">
        <f t="shared" si="6"/>
        <v>0</v>
      </c>
      <c r="H16" s="175">
        <f t="shared" si="6"/>
        <v>79</v>
      </c>
      <c r="I16" s="176">
        <f t="shared" si="6"/>
        <v>-4</v>
      </c>
      <c r="J16" s="175">
        <f t="shared" si="6"/>
        <v>2620</v>
      </c>
      <c r="K16" s="176">
        <f t="shared" si="6"/>
        <v>-444</v>
      </c>
      <c r="L16" s="172">
        <f t="shared" si="6"/>
        <v>3</v>
      </c>
      <c r="M16" s="177">
        <f t="shared" si="6"/>
        <v>-2</v>
      </c>
      <c r="N16" s="174">
        <f t="shared" si="2"/>
        <v>-0.4</v>
      </c>
      <c r="O16" s="178">
        <f t="shared" si="7"/>
        <v>3921</v>
      </c>
      <c r="P16" s="179">
        <f t="shared" si="7"/>
        <v>-402</v>
      </c>
      <c r="Q16" s="174">
        <f t="shared" si="3"/>
        <v>-9.2990978487161688E-2</v>
      </c>
      <c r="R16" s="175">
        <f t="shared" si="8"/>
        <v>52</v>
      </c>
      <c r="S16" s="176">
        <f t="shared" si="8"/>
        <v>-2</v>
      </c>
      <c r="T16" s="175">
        <f t="shared" si="8"/>
        <v>3869</v>
      </c>
      <c r="U16" s="176">
        <f t="shared" si="8"/>
        <v>-400</v>
      </c>
    </row>
    <row r="17" spans="1:21" ht="10.7" customHeight="1" x14ac:dyDescent="0.15">
      <c r="A17" s="162"/>
      <c r="B17" s="171" t="s">
        <v>209</v>
      </c>
      <c r="C17" s="180">
        <f t="shared" si="5"/>
        <v>2823</v>
      </c>
      <c r="D17" s="173">
        <f t="shared" si="5"/>
        <v>-155</v>
      </c>
      <c r="E17" s="174">
        <f t="shared" si="0"/>
        <v>-5.2048354600402955E-2</v>
      </c>
      <c r="F17" s="175">
        <f t="shared" si="6"/>
        <v>8</v>
      </c>
      <c r="G17" s="176">
        <f t="shared" si="6"/>
        <v>0</v>
      </c>
      <c r="H17" s="175">
        <f t="shared" si="6"/>
        <v>79</v>
      </c>
      <c r="I17" s="176">
        <f t="shared" si="6"/>
        <v>2</v>
      </c>
      <c r="J17" s="175">
        <f t="shared" si="6"/>
        <v>2736</v>
      </c>
      <c r="K17" s="176">
        <f t="shared" si="6"/>
        <v>-157</v>
      </c>
      <c r="L17" s="172">
        <f t="shared" si="6"/>
        <v>7</v>
      </c>
      <c r="M17" s="177">
        <f t="shared" si="6"/>
        <v>0</v>
      </c>
      <c r="N17" s="174">
        <f t="shared" si="2"/>
        <v>0</v>
      </c>
      <c r="O17" s="178">
        <f t="shared" si="7"/>
        <v>3519</v>
      </c>
      <c r="P17" s="179">
        <f t="shared" si="7"/>
        <v>-335</v>
      </c>
      <c r="Q17" s="174">
        <f t="shared" si="3"/>
        <v>-8.6922677737415674E-2</v>
      </c>
      <c r="R17" s="175">
        <f t="shared" si="8"/>
        <v>60</v>
      </c>
      <c r="S17" s="176">
        <f t="shared" si="8"/>
        <v>11</v>
      </c>
      <c r="T17" s="175">
        <f t="shared" si="8"/>
        <v>3459</v>
      </c>
      <c r="U17" s="176">
        <f t="shared" si="8"/>
        <v>-346</v>
      </c>
    </row>
    <row r="18" spans="1:21" ht="10.7" customHeight="1" x14ac:dyDescent="0.15">
      <c r="A18" s="162"/>
      <c r="B18" s="171" t="s">
        <v>210</v>
      </c>
      <c r="C18" s="172">
        <f t="shared" si="5"/>
        <v>2230</v>
      </c>
      <c r="D18" s="173">
        <f t="shared" si="5"/>
        <v>-131</v>
      </c>
      <c r="E18" s="174">
        <f t="shared" si="0"/>
        <v>-5.5484963998305804E-2</v>
      </c>
      <c r="F18" s="175">
        <f t="shared" si="6"/>
        <v>11</v>
      </c>
      <c r="G18" s="176">
        <f t="shared" si="6"/>
        <v>6</v>
      </c>
      <c r="H18" s="175">
        <f t="shared" si="6"/>
        <v>60</v>
      </c>
      <c r="I18" s="176">
        <f t="shared" si="6"/>
        <v>-9</v>
      </c>
      <c r="J18" s="175">
        <f t="shared" si="6"/>
        <v>2159</v>
      </c>
      <c r="K18" s="176">
        <f t="shared" si="6"/>
        <v>-128</v>
      </c>
      <c r="L18" s="172">
        <f t="shared" si="6"/>
        <v>8</v>
      </c>
      <c r="M18" s="177">
        <f t="shared" si="6"/>
        <v>1</v>
      </c>
      <c r="N18" s="174">
        <f t="shared" si="2"/>
        <v>0.14285714285714285</v>
      </c>
      <c r="O18" s="178">
        <f t="shared" si="7"/>
        <v>2888</v>
      </c>
      <c r="P18" s="179">
        <f t="shared" si="7"/>
        <v>-62</v>
      </c>
      <c r="Q18" s="174">
        <f t="shared" si="3"/>
        <v>-2.1016949152542375E-2</v>
      </c>
      <c r="R18" s="175">
        <f t="shared" si="8"/>
        <v>52</v>
      </c>
      <c r="S18" s="176">
        <f t="shared" si="8"/>
        <v>-16</v>
      </c>
      <c r="T18" s="175">
        <f t="shared" si="8"/>
        <v>2836</v>
      </c>
      <c r="U18" s="176">
        <f t="shared" si="8"/>
        <v>-46</v>
      </c>
    </row>
    <row r="19" spans="1:21" ht="10.7" customHeight="1" x14ac:dyDescent="0.15">
      <c r="A19" s="162"/>
      <c r="B19" s="171" t="s">
        <v>211</v>
      </c>
      <c r="C19" s="172">
        <f t="shared" si="5"/>
        <v>2040</v>
      </c>
      <c r="D19" s="173">
        <f t="shared" si="5"/>
        <v>-240</v>
      </c>
      <c r="E19" s="174">
        <f t="shared" si="0"/>
        <v>-0.10526315789473684</v>
      </c>
      <c r="F19" s="175">
        <f t="shared" si="6"/>
        <v>14</v>
      </c>
      <c r="G19" s="176">
        <f t="shared" si="6"/>
        <v>8</v>
      </c>
      <c r="H19" s="175">
        <f t="shared" si="6"/>
        <v>59</v>
      </c>
      <c r="I19" s="176">
        <f t="shared" si="6"/>
        <v>-10</v>
      </c>
      <c r="J19" s="175">
        <f t="shared" si="6"/>
        <v>1967</v>
      </c>
      <c r="K19" s="176">
        <f t="shared" si="6"/>
        <v>-238</v>
      </c>
      <c r="L19" s="172">
        <f t="shared" si="6"/>
        <v>4</v>
      </c>
      <c r="M19" s="177">
        <f t="shared" si="6"/>
        <v>-1</v>
      </c>
      <c r="N19" s="174">
        <f t="shared" si="2"/>
        <v>-0.2</v>
      </c>
      <c r="O19" s="178">
        <f t="shared" si="7"/>
        <v>2310</v>
      </c>
      <c r="P19" s="179">
        <f t="shared" si="7"/>
        <v>-259</v>
      </c>
      <c r="Q19" s="174">
        <f t="shared" si="3"/>
        <v>-0.1008174386920981</v>
      </c>
      <c r="R19" s="175">
        <f t="shared" si="8"/>
        <v>48</v>
      </c>
      <c r="S19" s="176">
        <f t="shared" si="8"/>
        <v>-17</v>
      </c>
      <c r="T19" s="175">
        <f t="shared" si="8"/>
        <v>2262</v>
      </c>
      <c r="U19" s="176">
        <f t="shared" si="8"/>
        <v>-242</v>
      </c>
    </row>
    <row r="20" spans="1:21" ht="10.7" customHeight="1" x14ac:dyDescent="0.15">
      <c r="A20" s="162"/>
      <c r="B20" s="171" t="s">
        <v>212</v>
      </c>
      <c r="C20" s="172">
        <f t="shared" si="5"/>
        <v>2199</v>
      </c>
      <c r="D20" s="173">
        <f t="shared" si="5"/>
        <v>-211</v>
      </c>
      <c r="E20" s="174">
        <f t="shared" si="0"/>
        <v>-8.7551867219917007E-2</v>
      </c>
      <c r="F20" s="175">
        <f t="shared" si="6"/>
        <v>8</v>
      </c>
      <c r="G20" s="176">
        <f t="shared" si="6"/>
        <v>-5</v>
      </c>
      <c r="H20" s="175">
        <f t="shared" si="6"/>
        <v>77</v>
      </c>
      <c r="I20" s="176">
        <f t="shared" si="6"/>
        <v>-20</v>
      </c>
      <c r="J20" s="175">
        <f t="shared" si="6"/>
        <v>2114</v>
      </c>
      <c r="K20" s="176">
        <f t="shared" si="6"/>
        <v>-186</v>
      </c>
      <c r="L20" s="172">
        <f t="shared" si="6"/>
        <v>12</v>
      </c>
      <c r="M20" s="177">
        <f t="shared" si="6"/>
        <v>7</v>
      </c>
      <c r="N20" s="174">
        <f t="shared" si="2"/>
        <v>1.4</v>
      </c>
      <c r="O20" s="178">
        <f t="shared" si="7"/>
        <v>2060</v>
      </c>
      <c r="P20" s="179">
        <f t="shared" si="7"/>
        <v>-437</v>
      </c>
      <c r="Q20" s="174">
        <f t="shared" si="3"/>
        <v>-0.17501001201441729</v>
      </c>
      <c r="R20" s="175">
        <f t="shared" si="8"/>
        <v>65</v>
      </c>
      <c r="S20" s="176">
        <f t="shared" si="8"/>
        <v>-3</v>
      </c>
      <c r="T20" s="175">
        <f t="shared" si="8"/>
        <v>1995</v>
      </c>
      <c r="U20" s="176">
        <f t="shared" si="8"/>
        <v>-434</v>
      </c>
    </row>
    <row r="21" spans="1:21" ht="10.7" customHeight="1" x14ac:dyDescent="0.15">
      <c r="A21" s="162" t="s">
        <v>43</v>
      </c>
      <c r="B21" s="171" t="s">
        <v>213</v>
      </c>
      <c r="C21" s="180">
        <f t="shared" si="5"/>
        <v>2575</v>
      </c>
      <c r="D21" s="173">
        <f t="shared" si="5"/>
        <v>-338</v>
      </c>
      <c r="E21" s="174">
        <f t="shared" si="0"/>
        <v>-0.11603158256093375</v>
      </c>
      <c r="F21" s="175">
        <f t="shared" si="6"/>
        <v>17</v>
      </c>
      <c r="G21" s="176">
        <f t="shared" si="6"/>
        <v>1</v>
      </c>
      <c r="H21" s="175">
        <f t="shared" si="6"/>
        <v>78</v>
      </c>
      <c r="I21" s="176">
        <f t="shared" si="6"/>
        <v>-9</v>
      </c>
      <c r="J21" s="175">
        <f t="shared" si="6"/>
        <v>2480</v>
      </c>
      <c r="K21" s="176">
        <f t="shared" si="6"/>
        <v>-330</v>
      </c>
      <c r="L21" s="172">
        <f t="shared" si="6"/>
        <v>18</v>
      </c>
      <c r="M21" s="177">
        <f t="shared" si="6"/>
        <v>6</v>
      </c>
      <c r="N21" s="174">
        <f t="shared" si="2"/>
        <v>0.5</v>
      </c>
      <c r="O21" s="178">
        <f t="shared" si="7"/>
        <v>2242</v>
      </c>
      <c r="P21" s="179">
        <f t="shared" si="7"/>
        <v>-353</v>
      </c>
      <c r="Q21" s="174">
        <f t="shared" si="3"/>
        <v>-0.13603082851637766</v>
      </c>
      <c r="R21" s="175">
        <f t="shared" si="8"/>
        <v>98</v>
      </c>
      <c r="S21" s="176">
        <f t="shared" si="8"/>
        <v>2</v>
      </c>
      <c r="T21" s="175">
        <f t="shared" si="8"/>
        <v>2144</v>
      </c>
      <c r="U21" s="176">
        <f t="shared" si="8"/>
        <v>-355</v>
      </c>
    </row>
    <row r="22" spans="1:21" ht="10.7" customHeight="1" x14ac:dyDescent="0.15">
      <c r="A22" s="181"/>
      <c r="B22" s="171" t="s">
        <v>214</v>
      </c>
      <c r="C22" s="172">
        <f t="shared" si="5"/>
        <v>1821</v>
      </c>
      <c r="D22" s="173">
        <f t="shared" si="5"/>
        <v>5</v>
      </c>
      <c r="E22" s="174">
        <f t="shared" si="0"/>
        <v>2.7533039647577094E-3</v>
      </c>
      <c r="F22" s="175">
        <f t="shared" si="6"/>
        <v>7</v>
      </c>
      <c r="G22" s="176">
        <f t="shared" si="6"/>
        <v>-8</v>
      </c>
      <c r="H22" s="175">
        <f t="shared" si="6"/>
        <v>65</v>
      </c>
      <c r="I22" s="176">
        <f t="shared" si="6"/>
        <v>0</v>
      </c>
      <c r="J22" s="175">
        <f t="shared" si="6"/>
        <v>1749</v>
      </c>
      <c r="K22" s="176">
        <f t="shared" si="6"/>
        <v>13</v>
      </c>
      <c r="L22" s="172">
        <f t="shared" si="6"/>
        <v>10</v>
      </c>
      <c r="M22" s="177">
        <f t="shared" si="6"/>
        <v>-9</v>
      </c>
      <c r="N22" s="174">
        <f t="shared" si="2"/>
        <v>-0.47368421052631576</v>
      </c>
      <c r="O22" s="178">
        <f t="shared" si="7"/>
        <v>1473</v>
      </c>
      <c r="P22" s="179">
        <f t="shared" si="7"/>
        <v>-98</v>
      </c>
      <c r="Q22" s="174">
        <f t="shared" si="3"/>
        <v>-6.2380649267982174E-2</v>
      </c>
      <c r="R22" s="175">
        <f t="shared" si="8"/>
        <v>66</v>
      </c>
      <c r="S22" s="176">
        <f t="shared" si="8"/>
        <v>-36</v>
      </c>
      <c r="T22" s="175">
        <f t="shared" si="8"/>
        <v>1407</v>
      </c>
      <c r="U22" s="176">
        <f t="shared" si="8"/>
        <v>-62</v>
      </c>
    </row>
    <row r="23" spans="1:21" ht="10.7" customHeight="1" x14ac:dyDescent="0.15">
      <c r="A23" s="181"/>
      <c r="B23" s="171" t="s">
        <v>215</v>
      </c>
      <c r="C23" s="172">
        <f t="shared" si="5"/>
        <v>1228</v>
      </c>
      <c r="D23" s="173">
        <f t="shared" si="5"/>
        <v>17</v>
      </c>
      <c r="E23" s="174">
        <f t="shared" si="0"/>
        <v>1.4037985136251032E-2</v>
      </c>
      <c r="F23" s="175">
        <f t="shared" si="6"/>
        <v>6</v>
      </c>
      <c r="G23" s="176">
        <f t="shared" si="6"/>
        <v>0</v>
      </c>
      <c r="H23" s="175">
        <f t="shared" si="6"/>
        <v>51</v>
      </c>
      <c r="I23" s="176">
        <f t="shared" si="6"/>
        <v>6</v>
      </c>
      <c r="J23" s="175">
        <f t="shared" si="6"/>
        <v>1171</v>
      </c>
      <c r="K23" s="176">
        <f t="shared" si="6"/>
        <v>11</v>
      </c>
      <c r="L23" s="172">
        <f t="shared" si="6"/>
        <v>28</v>
      </c>
      <c r="M23" s="177">
        <f t="shared" si="6"/>
        <v>10</v>
      </c>
      <c r="N23" s="174">
        <f t="shared" si="2"/>
        <v>0.55555555555555558</v>
      </c>
      <c r="O23" s="178">
        <f t="shared" si="7"/>
        <v>1090</v>
      </c>
      <c r="P23" s="179">
        <f t="shared" si="7"/>
        <v>-64</v>
      </c>
      <c r="Q23" s="174">
        <f t="shared" si="3"/>
        <v>-5.5459272097053723E-2</v>
      </c>
      <c r="R23" s="175">
        <f t="shared" si="8"/>
        <v>81</v>
      </c>
      <c r="S23" s="176">
        <f t="shared" si="8"/>
        <v>-2</v>
      </c>
      <c r="T23" s="175">
        <f t="shared" si="8"/>
        <v>1009</v>
      </c>
      <c r="U23" s="176">
        <f t="shared" si="8"/>
        <v>-62</v>
      </c>
    </row>
    <row r="24" spans="1:21" ht="10.7" customHeight="1" x14ac:dyDescent="0.15">
      <c r="A24" s="182"/>
      <c r="B24" s="183" t="s">
        <v>216</v>
      </c>
      <c r="C24" s="184">
        <f t="shared" ref="C24:D24" si="9">SUM(C42,C60)</f>
        <v>891</v>
      </c>
      <c r="D24" s="185">
        <f t="shared" si="9"/>
        <v>-82</v>
      </c>
      <c r="E24" s="186">
        <f t="shared" si="0"/>
        <v>-8.4275436793422406E-2</v>
      </c>
      <c r="F24" s="187">
        <f t="shared" ref="F24:M24" si="10">SUM(F42,F60)</f>
        <v>8</v>
      </c>
      <c r="G24" s="188">
        <f t="shared" si="10"/>
        <v>-5</v>
      </c>
      <c r="H24" s="187">
        <f t="shared" si="10"/>
        <v>39</v>
      </c>
      <c r="I24" s="188">
        <f t="shared" si="10"/>
        <v>-22</v>
      </c>
      <c r="J24" s="187">
        <f t="shared" si="10"/>
        <v>844</v>
      </c>
      <c r="K24" s="188">
        <f t="shared" si="10"/>
        <v>-55</v>
      </c>
      <c r="L24" s="184">
        <f t="shared" si="10"/>
        <v>24</v>
      </c>
      <c r="M24" s="189">
        <f t="shared" si="10"/>
        <v>-7</v>
      </c>
      <c r="N24" s="186">
        <f t="shared" si="2"/>
        <v>-0.22580645161290322</v>
      </c>
      <c r="O24" s="190">
        <f t="shared" si="7"/>
        <v>1025</v>
      </c>
      <c r="P24" s="191">
        <f t="shared" si="7"/>
        <v>-21</v>
      </c>
      <c r="Q24" s="186">
        <f t="shared" si="3"/>
        <v>-2.0076481835564052E-2</v>
      </c>
      <c r="R24" s="187">
        <f t="shared" ref="R24:U24" si="11">SUM(R42,R60)</f>
        <v>113</v>
      </c>
      <c r="S24" s="188">
        <f t="shared" si="11"/>
        <v>-14</v>
      </c>
      <c r="T24" s="187">
        <f t="shared" si="11"/>
        <v>912</v>
      </c>
      <c r="U24" s="188">
        <f t="shared" si="11"/>
        <v>-7</v>
      </c>
    </row>
    <row r="25" spans="1:21" ht="10.7" customHeight="1" x14ac:dyDescent="0.15">
      <c r="A25" s="5"/>
      <c r="B25" s="192" t="s">
        <v>20</v>
      </c>
      <c r="C25" s="155">
        <f>SUM(C26:C42)</f>
        <v>20276</v>
      </c>
      <c r="D25" s="156">
        <f>SUM(D26:D42)</f>
        <v>-2306</v>
      </c>
      <c r="E25" s="157">
        <f t="shared" si="0"/>
        <v>-0.1021167301390488</v>
      </c>
      <c r="F25" s="158">
        <f t="shared" ref="F25:M25" si="12">SUM(F26:F42)</f>
        <v>104</v>
      </c>
      <c r="G25" s="159">
        <f t="shared" si="12"/>
        <v>0</v>
      </c>
      <c r="H25" s="160">
        <f t="shared" si="12"/>
        <v>589</v>
      </c>
      <c r="I25" s="159">
        <f t="shared" si="12"/>
        <v>-75</v>
      </c>
      <c r="J25" s="160">
        <f t="shared" si="12"/>
        <v>19583</v>
      </c>
      <c r="K25" s="159">
        <f t="shared" si="12"/>
        <v>-2231</v>
      </c>
      <c r="L25" s="155">
        <f t="shared" si="12"/>
        <v>82</v>
      </c>
      <c r="M25" s="156">
        <f t="shared" si="12"/>
        <v>-3</v>
      </c>
      <c r="N25" s="157">
        <f t="shared" si="2"/>
        <v>-3.5294117647058823E-2</v>
      </c>
      <c r="O25" s="155">
        <f>SUM(O26:O42)</f>
        <v>22722</v>
      </c>
      <c r="P25" s="156">
        <f>SUM(P26:P42)</f>
        <v>-2876</v>
      </c>
      <c r="Q25" s="157">
        <f t="shared" si="3"/>
        <v>-0.11235252754121415</v>
      </c>
      <c r="R25" s="161">
        <f>SUM(R26:R42)</f>
        <v>538</v>
      </c>
      <c r="S25" s="159">
        <f>SUM(S26:S42)</f>
        <v>-65</v>
      </c>
      <c r="T25" s="161">
        <f>SUM(T26:T42)</f>
        <v>22184</v>
      </c>
      <c r="U25" s="159">
        <f>SUM(U26:U42)</f>
        <v>-2811</v>
      </c>
    </row>
    <row r="26" spans="1:21" ht="10.7" customHeight="1" x14ac:dyDescent="0.15">
      <c r="A26" s="162"/>
      <c r="B26" s="163" t="s">
        <v>199</v>
      </c>
      <c r="C26" s="164">
        <f t="shared" ref="C26:D42" si="13">SUM(F26,H26,J26)</f>
        <v>0</v>
      </c>
      <c r="D26" s="165">
        <f t="shared" si="13"/>
        <v>0</v>
      </c>
      <c r="E26" s="166" t="str">
        <f t="shared" ref="E26:E42" si="14">IF(C26-D26&gt;0,D26/(C26-D26),"-----")</f>
        <v>-----</v>
      </c>
      <c r="F26" s="167">
        <v>0</v>
      </c>
      <c r="G26" s="193">
        <v>0</v>
      </c>
      <c r="H26" s="167">
        <v>0</v>
      </c>
      <c r="I26" s="193">
        <v>0</v>
      </c>
      <c r="J26" s="167">
        <v>0</v>
      </c>
      <c r="K26" s="193">
        <v>0</v>
      </c>
      <c r="L26" s="164">
        <v>1</v>
      </c>
      <c r="M26" s="165">
        <v>1</v>
      </c>
      <c r="N26" s="166" t="str">
        <f t="shared" ref="N26:N42" si="15">IF(L26-M26&gt;0,M26/(L26-M26),"-----")</f>
        <v>-----</v>
      </c>
      <c r="O26" s="194">
        <f t="shared" ref="O26:P42" si="16">SUM(R26,T26)</f>
        <v>382</v>
      </c>
      <c r="P26" s="195">
        <f t="shared" si="16"/>
        <v>-17</v>
      </c>
      <c r="Q26" s="166">
        <f t="shared" si="3"/>
        <v>-4.2606516290726815E-2</v>
      </c>
      <c r="R26" s="167">
        <v>5</v>
      </c>
      <c r="S26" s="193">
        <v>-1</v>
      </c>
      <c r="T26" s="167">
        <v>377</v>
      </c>
      <c r="U26" s="193">
        <v>-16</v>
      </c>
    </row>
    <row r="27" spans="1:21" ht="10.7" customHeight="1" x14ac:dyDescent="0.15">
      <c r="A27" s="162"/>
      <c r="B27" s="171" t="s">
        <v>200</v>
      </c>
      <c r="C27" s="180">
        <f t="shared" si="13"/>
        <v>6</v>
      </c>
      <c r="D27" s="173">
        <f t="shared" si="13"/>
        <v>-9</v>
      </c>
      <c r="E27" s="174">
        <f t="shared" si="14"/>
        <v>-0.6</v>
      </c>
      <c r="F27" s="175">
        <v>0</v>
      </c>
      <c r="G27" s="196">
        <v>0</v>
      </c>
      <c r="H27" s="197">
        <v>1</v>
      </c>
      <c r="I27" s="196">
        <v>0</v>
      </c>
      <c r="J27" s="197">
        <v>5</v>
      </c>
      <c r="K27" s="196">
        <v>-9</v>
      </c>
      <c r="L27" s="180">
        <v>0</v>
      </c>
      <c r="M27" s="173">
        <v>0</v>
      </c>
      <c r="N27" s="174" t="str">
        <f t="shared" si="15"/>
        <v>-----</v>
      </c>
      <c r="O27" s="178">
        <f t="shared" si="16"/>
        <v>615</v>
      </c>
      <c r="P27" s="179">
        <f t="shared" si="16"/>
        <v>-100</v>
      </c>
      <c r="Q27" s="174">
        <f t="shared" si="3"/>
        <v>-0.13986013986013987</v>
      </c>
      <c r="R27" s="198">
        <v>13</v>
      </c>
      <c r="S27" s="196">
        <v>-3</v>
      </c>
      <c r="T27" s="198">
        <v>602</v>
      </c>
      <c r="U27" s="196">
        <v>-97</v>
      </c>
    </row>
    <row r="28" spans="1:21" ht="10.7" customHeight="1" x14ac:dyDescent="0.15">
      <c r="A28" s="162"/>
      <c r="B28" s="171" t="s">
        <v>201</v>
      </c>
      <c r="C28" s="172">
        <f t="shared" si="13"/>
        <v>16</v>
      </c>
      <c r="D28" s="173">
        <f t="shared" si="13"/>
        <v>-28</v>
      </c>
      <c r="E28" s="174">
        <f t="shared" si="14"/>
        <v>-0.63636363636363635</v>
      </c>
      <c r="F28" s="175">
        <v>0</v>
      </c>
      <c r="G28" s="196">
        <v>-1</v>
      </c>
      <c r="H28" s="175">
        <v>1</v>
      </c>
      <c r="I28" s="196">
        <v>-2</v>
      </c>
      <c r="J28" s="175">
        <v>15</v>
      </c>
      <c r="K28" s="196">
        <v>-25</v>
      </c>
      <c r="L28" s="172">
        <v>0</v>
      </c>
      <c r="M28" s="173">
        <v>-1</v>
      </c>
      <c r="N28" s="174">
        <f t="shared" si="15"/>
        <v>-1</v>
      </c>
      <c r="O28" s="178">
        <f t="shared" si="16"/>
        <v>558</v>
      </c>
      <c r="P28" s="179">
        <f t="shared" si="16"/>
        <v>-182</v>
      </c>
      <c r="Q28" s="174">
        <f t="shared" si="3"/>
        <v>-0.24594594594594596</v>
      </c>
      <c r="R28" s="175">
        <v>13</v>
      </c>
      <c r="S28" s="196">
        <v>-6</v>
      </c>
      <c r="T28" s="175">
        <v>545</v>
      </c>
      <c r="U28" s="196">
        <v>-176</v>
      </c>
    </row>
    <row r="29" spans="1:21" ht="10.7" customHeight="1" x14ac:dyDescent="0.15">
      <c r="A29" s="162" t="s">
        <v>217</v>
      </c>
      <c r="B29" s="171" t="s">
        <v>203</v>
      </c>
      <c r="C29" s="172">
        <f t="shared" si="13"/>
        <v>798</v>
      </c>
      <c r="D29" s="173">
        <f t="shared" si="13"/>
        <v>-155</v>
      </c>
      <c r="E29" s="174">
        <f t="shared" si="14"/>
        <v>-0.16264428121720881</v>
      </c>
      <c r="F29" s="175">
        <v>5</v>
      </c>
      <c r="G29" s="196">
        <v>2</v>
      </c>
      <c r="H29" s="175">
        <v>33</v>
      </c>
      <c r="I29" s="196">
        <v>-8</v>
      </c>
      <c r="J29" s="175">
        <v>760</v>
      </c>
      <c r="K29" s="196">
        <v>-149</v>
      </c>
      <c r="L29" s="172">
        <v>6</v>
      </c>
      <c r="M29" s="173">
        <v>3</v>
      </c>
      <c r="N29" s="174">
        <f t="shared" si="15"/>
        <v>1</v>
      </c>
      <c r="O29" s="178">
        <f t="shared" si="16"/>
        <v>1427</v>
      </c>
      <c r="P29" s="179">
        <f t="shared" si="16"/>
        <v>-266</v>
      </c>
      <c r="Q29" s="174">
        <f t="shared" si="3"/>
        <v>-0.15711754282339044</v>
      </c>
      <c r="R29" s="175">
        <v>44</v>
      </c>
      <c r="S29" s="196">
        <v>-8</v>
      </c>
      <c r="T29" s="175">
        <v>1383</v>
      </c>
      <c r="U29" s="196">
        <v>-258</v>
      </c>
    </row>
    <row r="30" spans="1:21" ht="10.7" customHeight="1" x14ac:dyDescent="0.15">
      <c r="A30" s="162"/>
      <c r="B30" s="171" t="s">
        <v>204</v>
      </c>
      <c r="C30" s="172">
        <f t="shared" si="13"/>
        <v>2259</v>
      </c>
      <c r="D30" s="173">
        <f t="shared" si="13"/>
        <v>-364</v>
      </c>
      <c r="E30" s="174">
        <f t="shared" si="14"/>
        <v>-0.13877239801753716</v>
      </c>
      <c r="F30" s="175">
        <v>9</v>
      </c>
      <c r="G30" s="196">
        <v>0</v>
      </c>
      <c r="H30" s="175">
        <v>59</v>
      </c>
      <c r="I30" s="196">
        <v>-2</v>
      </c>
      <c r="J30" s="175">
        <v>2191</v>
      </c>
      <c r="K30" s="196">
        <v>-362</v>
      </c>
      <c r="L30" s="172">
        <v>3</v>
      </c>
      <c r="M30" s="173">
        <v>-4</v>
      </c>
      <c r="N30" s="174">
        <f t="shared" si="15"/>
        <v>-0.5714285714285714</v>
      </c>
      <c r="O30" s="178">
        <f t="shared" si="16"/>
        <v>2261</v>
      </c>
      <c r="P30" s="179">
        <f t="shared" si="16"/>
        <v>-492</v>
      </c>
      <c r="Q30" s="174">
        <f t="shared" si="3"/>
        <v>-0.1787141300399564</v>
      </c>
      <c r="R30" s="175">
        <v>38</v>
      </c>
      <c r="S30" s="196">
        <v>-16</v>
      </c>
      <c r="T30" s="175">
        <v>2223</v>
      </c>
      <c r="U30" s="196">
        <v>-476</v>
      </c>
    </row>
    <row r="31" spans="1:21" ht="10.7" customHeight="1" x14ac:dyDescent="0.15">
      <c r="A31" s="162"/>
      <c r="B31" s="171" t="s">
        <v>205</v>
      </c>
      <c r="C31" s="172">
        <f t="shared" si="13"/>
        <v>1841</v>
      </c>
      <c r="D31" s="173">
        <f t="shared" si="13"/>
        <v>-192</v>
      </c>
      <c r="E31" s="174">
        <f t="shared" si="14"/>
        <v>-9.4441711756025573E-2</v>
      </c>
      <c r="F31" s="175">
        <v>4</v>
      </c>
      <c r="G31" s="196">
        <v>-4</v>
      </c>
      <c r="H31" s="175">
        <v>36</v>
      </c>
      <c r="I31" s="196">
        <v>-3</v>
      </c>
      <c r="J31" s="175">
        <v>1801</v>
      </c>
      <c r="K31" s="196">
        <v>-185</v>
      </c>
      <c r="L31" s="172">
        <v>2</v>
      </c>
      <c r="M31" s="173">
        <v>-4</v>
      </c>
      <c r="N31" s="174">
        <f t="shared" si="15"/>
        <v>-0.66666666666666663</v>
      </c>
      <c r="O31" s="178">
        <f t="shared" si="16"/>
        <v>2231</v>
      </c>
      <c r="P31" s="179">
        <f t="shared" si="16"/>
        <v>-268</v>
      </c>
      <c r="Q31" s="174">
        <f t="shared" si="3"/>
        <v>-0.10724289715886355</v>
      </c>
      <c r="R31" s="175">
        <v>25</v>
      </c>
      <c r="S31" s="196">
        <v>0</v>
      </c>
      <c r="T31" s="175">
        <v>2206</v>
      </c>
      <c r="U31" s="196">
        <v>-268</v>
      </c>
    </row>
    <row r="32" spans="1:21" ht="10.7" customHeight="1" x14ac:dyDescent="0.15">
      <c r="A32" s="162"/>
      <c r="B32" s="171" t="s">
        <v>206</v>
      </c>
      <c r="C32" s="172">
        <f t="shared" si="13"/>
        <v>1697</v>
      </c>
      <c r="D32" s="173">
        <f t="shared" si="13"/>
        <v>-194</v>
      </c>
      <c r="E32" s="174">
        <f t="shared" si="14"/>
        <v>-0.10259122157588578</v>
      </c>
      <c r="F32" s="175">
        <v>4</v>
      </c>
      <c r="G32" s="196">
        <v>-3</v>
      </c>
      <c r="H32" s="175">
        <v>40</v>
      </c>
      <c r="I32" s="196">
        <v>6</v>
      </c>
      <c r="J32" s="175">
        <v>1653</v>
      </c>
      <c r="K32" s="196">
        <v>-197</v>
      </c>
      <c r="L32" s="172">
        <v>2</v>
      </c>
      <c r="M32" s="173">
        <v>-1</v>
      </c>
      <c r="N32" s="174">
        <f t="shared" si="15"/>
        <v>-0.33333333333333331</v>
      </c>
      <c r="O32" s="178">
        <f t="shared" si="16"/>
        <v>2274</v>
      </c>
      <c r="P32" s="179">
        <f t="shared" si="16"/>
        <v>-329</v>
      </c>
      <c r="Q32" s="174">
        <f t="shared" si="3"/>
        <v>-0.12639262389550518</v>
      </c>
      <c r="R32" s="175">
        <v>27</v>
      </c>
      <c r="S32" s="196">
        <v>-19</v>
      </c>
      <c r="T32" s="175">
        <v>2247</v>
      </c>
      <c r="U32" s="196">
        <v>-310</v>
      </c>
    </row>
    <row r="33" spans="1:21" ht="10.7" customHeight="1" x14ac:dyDescent="0.15">
      <c r="A33" s="162"/>
      <c r="B33" s="171" t="s">
        <v>207</v>
      </c>
      <c r="C33" s="172">
        <f t="shared" si="13"/>
        <v>1591</v>
      </c>
      <c r="D33" s="173">
        <f t="shared" si="13"/>
        <v>-251</v>
      </c>
      <c r="E33" s="174">
        <f t="shared" si="14"/>
        <v>-0.13626492942453855</v>
      </c>
      <c r="F33" s="175">
        <v>12</v>
      </c>
      <c r="G33" s="196">
        <v>3</v>
      </c>
      <c r="H33" s="175">
        <v>24</v>
      </c>
      <c r="I33" s="196">
        <v>-25</v>
      </c>
      <c r="J33" s="175">
        <v>1555</v>
      </c>
      <c r="K33" s="196">
        <v>-229</v>
      </c>
      <c r="L33" s="172">
        <v>4</v>
      </c>
      <c r="M33" s="173">
        <v>0</v>
      </c>
      <c r="N33" s="174">
        <f t="shared" si="15"/>
        <v>0</v>
      </c>
      <c r="O33" s="178">
        <f t="shared" si="16"/>
        <v>2181</v>
      </c>
      <c r="P33" s="179">
        <f t="shared" si="16"/>
        <v>-231</v>
      </c>
      <c r="Q33" s="174">
        <f t="shared" si="3"/>
        <v>-9.5771144278606959E-2</v>
      </c>
      <c r="R33" s="175">
        <v>24</v>
      </c>
      <c r="S33" s="196">
        <v>-6</v>
      </c>
      <c r="T33" s="175">
        <v>2157</v>
      </c>
      <c r="U33" s="196">
        <v>-225</v>
      </c>
    </row>
    <row r="34" spans="1:21" ht="10.7" customHeight="1" x14ac:dyDescent="0.15">
      <c r="A34" s="162"/>
      <c r="B34" s="171" t="s">
        <v>208</v>
      </c>
      <c r="C34" s="172">
        <f t="shared" si="13"/>
        <v>1639</v>
      </c>
      <c r="D34" s="173">
        <f t="shared" si="13"/>
        <v>-283</v>
      </c>
      <c r="E34" s="174">
        <f t="shared" si="14"/>
        <v>-0.14724245577523412</v>
      </c>
      <c r="F34" s="175">
        <v>10</v>
      </c>
      <c r="G34" s="196">
        <v>3</v>
      </c>
      <c r="H34" s="175">
        <v>55</v>
      </c>
      <c r="I34" s="196">
        <v>-3</v>
      </c>
      <c r="J34" s="175">
        <v>1574</v>
      </c>
      <c r="K34" s="196">
        <v>-283</v>
      </c>
      <c r="L34" s="172">
        <v>3</v>
      </c>
      <c r="M34" s="173">
        <v>0</v>
      </c>
      <c r="N34" s="174">
        <f t="shared" si="15"/>
        <v>0</v>
      </c>
      <c r="O34" s="178">
        <f t="shared" si="16"/>
        <v>2235</v>
      </c>
      <c r="P34" s="179">
        <f t="shared" si="16"/>
        <v>-182</v>
      </c>
      <c r="Q34" s="174">
        <f t="shared" si="3"/>
        <v>-7.5299958626396366E-2</v>
      </c>
      <c r="R34" s="175">
        <v>41</v>
      </c>
      <c r="S34" s="196">
        <v>-1</v>
      </c>
      <c r="T34" s="175">
        <v>2194</v>
      </c>
      <c r="U34" s="196">
        <v>-181</v>
      </c>
    </row>
    <row r="35" spans="1:21" ht="10.7" customHeight="1" x14ac:dyDescent="0.15">
      <c r="A35" s="162"/>
      <c r="B35" s="171" t="s">
        <v>209</v>
      </c>
      <c r="C35" s="172">
        <f t="shared" si="13"/>
        <v>1726</v>
      </c>
      <c r="D35" s="173">
        <f t="shared" si="13"/>
        <v>-76</v>
      </c>
      <c r="E35" s="174">
        <f t="shared" si="14"/>
        <v>-4.2175360710321866E-2</v>
      </c>
      <c r="F35" s="175">
        <v>6</v>
      </c>
      <c r="G35" s="196">
        <v>1</v>
      </c>
      <c r="H35" s="175">
        <v>58</v>
      </c>
      <c r="I35" s="196">
        <v>5</v>
      </c>
      <c r="J35" s="175">
        <v>1662</v>
      </c>
      <c r="K35" s="196">
        <v>-82</v>
      </c>
      <c r="L35" s="172">
        <v>4</v>
      </c>
      <c r="M35" s="173">
        <v>-3</v>
      </c>
      <c r="N35" s="174">
        <f t="shared" si="15"/>
        <v>-0.42857142857142855</v>
      </c>
      <c r="O35" s="178">
        <f t="shared" si="16"/>
        <v>1956</v>
      </c>
      <c r="P35" s="179">
        <f t="shared" si="16"/>
        <v>-161</v>
      </c>
      <c r="Q35" s="174">
        <f t="shared" si="3"/>
        <v>-7.6051015588096363E-2</v>
      </c>
      <c r="R35" s="175">
        <v>44</v>
      </c>
      <c r="S35" s="196">
        <v>7</v>
      </c>
      <c r="T35" s="175">
        <v>1912</v>
      </c>
      <c r="U35" s="196">
        <v>-168</v>
      </c>
    </row>
    <row r="36" spans="1:21" ht="10.7" customHeight="1" x14ac:dyDescent="0.15">
      <c r="A36" s="162"/>
      <c r="B36" s="171" t="s">
        <v>210</v>
      </c>
      <c r="C36" s="172">
        <f t="shared" si="13"/>
        <v>1401</v>
      </c>
      <c r="D36" s="173">
        <f t="shared" si="13"/>
        <v>-62</v>
      </c>
      <c r="E36" s="174">
        <f t="shared" si="14"/>
        <v>-4.2378673957621328E-2</v>
      </c>
      <c r="F36" s="175">
        <v>10</v>
      </c>
      <c r="G36" s="196">
        <v>6</v>
      </c>
      <c r="H36" s="175">
        <v>40</v>
      </c>
      <c r="I36" s="196">
        <v>-9</v>
      </c>
      <c r="J36" s="175">
        <v>1351</v>
      </c>
      <c r="K36" s="196">
        <v>-59</v>
      </c>
      <c r="L36" s="172">
        <v>5</v>
      </c>
      <c r="M36" s="173">
        <v>-2</v>
      </c>
      <c r="N36" s="174">
        <f t="shared" si="15"/>
        <v>-0.2857142857142857</v>
      </c>
      <c r="O36" s="178">
        <f t="shared" si="16"/>
        <v>1543</v>
      </c>
      <c r="P36" s="179">
        <f t="shared" si="16"/>
        <v>-11</v>
      </c>
      <c r="Q36" s="174">
        <f t="shared" si="3"/>
        <v>-7.0785070785070788E-3</v>
      </c>
      <c r="R36" s="175">
        <v>34</v>
      </c>
      <c r="S36" s="196">
        <v>-11</v>
      </c>
      <c r="T36" s="175">
        <v>1509</v>
      </c>
      <c r="U36" s="196">
        <v>0</v>
      </c>
    </row>
    <row r="37" spans="1:21" ht="10.7" customHeight="1" x14ac:dyDescent="0.15">
      <c r="A37" s="162"/>
      <c r="B37" s="171" t="s">
        <v>211</v>
      </c>
      <c r="C37" s="172">
        <f t="shared" si="13"/>
        <v>1307</v>
      </c>
      <c r="D37" s="173">
        <f t="shared" si="13"/>
        <v>-182</v>
      </c>
      <c r="E37" s="174">
        <f t="shared" si="14"/>
        <v>-0.12222968435191403</v>
      </c>
      <c r="F37" s="175">
        <v>10</v>
      </c>
      <c r="G37" s="196">
        <v>4</v>
      </c>
      <c r="H37" s="175">
        <v>43</v>
      </c>
      <c r="I37" s="196">
        <v>-4</v>
      </c>
      <c r="J37" s="175">
        <v>1254</v>
      </c>
      <c r="K37" s="196">
        <v>-182</v>
      </c>
      <c r="L37" s="172">
        <v>3</v>
      </c>
      <c r="M37" s="173">
        <v>-1</v>
      </c>
      <c r="N37" s="174">
        <f t="shared" si="15"/>
        <v>-0.25</v>
      </c>
      <c r="O37" s="178">
        <f t="shared" si="16"/>
        <v>1205</v>
      </c>
      <c r="P37" s="179">
        <f t="shared" si="16"/>
        <v>-134</v>
      </c>
      <c r="Q37" s="174">
        <f t="shared" si="3"/>
        <v>-0.10007468259895444</v>
      </c>
      <c r="R37" s="175">
        <v>31</v>
      </c>
      <c r="S37" s="196">
        <v>-6</v>
      </c>
      <c r="T37" s="175">
        <v>1174</v>
      </c>
      <c r="U37" s="196">
        <v>-128</v>
      </c>
    </row>
    <row r="38" spans="1:21" ht="10.7" customHeight="1" x14ac:dyDescent="0.15">
      <c r="A38" s="162"/>
      <c r="B38" s="171" t="s">
        <v>212</v>
      </c>
      <c r="C38" s="172">
        <f t="shared" si="13"/>
        <v>1502</v>
      </c>
      <c r="D38" s="173">
        <f t="shared" si="13"/>
        <v>-91</v>
      </c>
      <c r="E38" s="174">
        <f t="shared" si="14"/>
        <v>-5.7124921531701192E-2</v>
      </c>
      <c r="F38" s="175">
        <v>7</v>
      </c>
      <c r="G38" s="196">
        <v>-3</v>
      </c>
      <c r="H38" s="175">
        <v>52</v>
      </c>
      <c r="I38" s="196">
        <v>-14</v>
      </c>
      <c r="J38" s="175">
        <v>1443</v>
      </c>
      <c r="K38" s="196">
        <v>-74</v>
      </c>
      <c r="L38" s="172">
        <v>11</v>
      </c>
      <c r="M38" s="173">
        <v>8</v>
      </c>
      <c r="N38" s="174">
        <f t="shared" si="15"/>
        <v>2.6666666666666665</v>
      </c>
      <c r="O38" s="178">
        <f t="shared" si="16"/>
        <v>1114</v>
      </c>
      <c r="P38" s="179">
        <f t="shared" si="16"/>
        <v>-249</v>
      </c>
      <c r="Q38" s="174">
        <f t="shared" si="3"/>
        <v>-0.18268525311812178</v>
      </c>
      <c r="R38" s="175">
        <v>43</v>
      </c>
      <c r="S38" s="196">
        <v>-1</v>
      </c>
      <c r="T38" s="175">
        <v>1071</v>
      </c>
      <c r="U38" s="196">
        <v>-248</v>
      </c>
    </row>
    <row r="39" spans="1:21" ht="10.7" customHeight="1" x14ac:dyDescent="0.15">
      <c r="A39" s="162" t="s">
        <v>218</v>
      </c>
      <c r="B39" s="171" t="s">
        <v>213</v>
      </c>
      <c r="C39" s="172">
        <f t="shared" si="13"/>
        <v>1701</v>
      </c>
      <c r="D39" s="173">
        <f t="shared" si="13"/>
        <v>-288</v>
      </c>
      <c r="E39" s="174">
        <f t="shared" si="14"/>
        <v>-0.14479638009049775</v>
      </c>
      <c r="F39" s="175">
        <v>14</v>
      </c>
      <c r="G39" s="196">
        <v>3</v>
      </c>
      <c r="H39" s="175">
        <v>44</v>
      </c>
      <c r="I39" s="196">
        <v>-6</v>
      </c>
      <c r="J39" s="175">
        <v>1643</v>
      </c>
      <c r="K39" s="196">
        <v>-285</v>
      </c>
      <c r="L39" s="172">
        <v>12</v>
      </c>
      <c r="M39" s="173">
        <v>4</v>
      </c>
      <c r="N39" s="174">
        <f t="shared" si="15"/>
        <v>0.5</v>
      </c>
      <c r="O39" s="178">
        <f t="shared" si="16"/>
        <v>1143</v>
      </c>
      <c r="P39" s="179">
        <f t="shared" si="16"/>
        <v>-185</v>
      </c>
      <c r="Q39" s="174">
        <f t="shared" si="3"/>
        <v>-0.13930722891566266</v>
      </c>
      <c r="R39" s="175">
        <v>57</v>
      </c>
      <c r="S39" s="196">
        <v>19</v>
      </c>
      <c r="T39" s="175">
        <v>1086</v>
      </c>
      <c r="U39" s="196">
        <v>-204</v>
      </c>
    </row>
    <row r="40" spans="1:21" ht="10.7" customHeight="1" x14ac:dyDescent="0.15">
      <c r="A40" s="181"/>
      <c r="B40" s="171" t="s">
        <v>214</v>
      </c>
      <c r="C40" s="172">
        <f t="shared" si="13"/>
        <v>1219</v>
      </c>
      <c r="D40" s="173">
        <f t="shared" si="13"/>
        <v>-9</v>
      </c>
      <c r="E40" s="174">
        <f t="shared" si="14"/>
        <v>-7.3289902280130291E-3</v>
      </c>
      <c r="F40" s="175">
        <v>3</v>
      </c>
      <c r="G40" s="196">
        <v>-7</v>
      </c>
      <c r="H40" s="175">
        <v>39</v>
      </c>
      <c r="I40" s="196">
        <v>1</v>
      </c>
      <c r="J40" s="175">
        <v>1177</v>
      </c>
      <c r="K40" s="196">
        <v>-3</v>
      </c>
      <c r="L40" s="172">
        <v>4</v>
      </c>
      <c r="M40" s="173">
        <v>-4</v>
      </c>
      <c r="N40" s="174">
        <f t="shared" si="15"/>
        <v>-0.5</v>
      </c>
      <c r="O40" s="178">
        <f t="shared" si="16"/>
        <v>698</v>
      </c>
      <c r="P40" s="179">
        <f t="shared" si="16"/>
        <v>-10</v>
      </c>
      <c r="Q40" s="174">
        <f t="shared" si="3"/>
        <v>-1.4124293785310734E-2</v>
      </c>
      <c r="R40" s="175">
        <v>26</v>
      </c>
      <c r="S40" s="196">
        <v>-15</v>
      </c>
      <c r="T40" s="175">
        <v>672</v>
      </c>
      <c r="U40" s="196">
        <v>5</v>
      </c>
    </row>
    <row r="41" spans="1:21" ht="10.7" customHeight="1" x14ac:dyDescent="0.15">
      <c r="A41" s="181"/>
      <c r="B41" s="171" t="s">
        <v>215</v>
      </c>
      <c r="C41" s="172">
        <f t="shared" si="13"/>
        <v>865</v>
      </c>
      <c r="D41" s="173">
        <f t="shared" si="13"/>
        <v>2</v>
      </c>
      <c r="E41" s="174">
        <f t="shared" si="14"/>
        <v>2.3174971031286211E-3</v>
      </c>
      <c r="F41" s="175">
        <v>5</v>
      </c>
      <c r="G41" s="196">
        <v>-1</v>
      </c>
      <c r="H41" s="175">
        <v>36</v>
      </c>
      <c r="I41" s="196">
        <v>10</v>
      </c>
      <c r="J41" s="175">
        <v>824</v>
      </c>
      <c r="K41" s="196">
        <v>-7</v>
      </c>
      <c r="L41" s="172">
        <v>14</v>
      </c>
      <c r="M41" s="173">
        <v>3</v>
      </c>
      <c r="N41" s="174">
        <f t="shared" si="15"/>
        <v>0.27272727272727271</v>
      </c>
      <c r="O41" s="178">
        <f t="shared" si="16"/>
        <v>478</v>
      </c>
      <c r="P41" s="179">
        <f t="shared" si="16"/>
        <v>-31</v>
      </c>
      <c r="Q41" s="174">
        <f t="shared" si="3"/>
        <v>-6.0903732809430254E-2</v>
      </c>
      <c r="R41" s="175">
        <v>33</v>
      </c>
      <c r="S41" s="196">
        <v>6</v>
      </c>
      <c r="T41" s="175">
        <v>445</v>
      </c>
      <c r="U41" s="196">
        <v>-37</v>
      </c>
    </row>
    <row r="42" spans="1:21" ht="10.7" customHeight="1" x14ac:dyDescent="0.15">
      <c r="A42" s="182"/>
      <c r="B42" s="183" t="s">
        <v>216</v>
      </c>
      <c r="C42" s="184">
        <f t="shared" si="13"/>
        <v>708</v>
      </c>
      <c r="D42" s="185">
        <f t="shared" si="13"/>
        <v>-124</v>
      </c>
      <c r="E42" s="186">
        <f t="shared" si="14"/>
        <v>-0.14903846153846154</v>
      </c>
      <c r="F42" s="187">
        <v>5</v>
      </c>
      <c r="G42" s="199">
        <v>-3</v>
      </c>
      <c r="H42" s="187">
        <v>28</v>
      </c>
      <c r="I42" s="199">
        <v>-21</v>
      </c>
      <c r="J42" s="187">
        <v>675</v>
      </c>
      <c r="K42" s="199">
        <v>-100</v>
      </c>
      <c r="L42" s="184">
        <v>8</v>
      </c>
      <c r="M42" s="185">
        <v>-2</v>
      </c>
      <c r="N42" s="186">
        <f t="shared" si="15"/>
        <v>-0.2</v>
      </c>
      <c r="O42" s="190">
        <f t="shared" si="16"/>
        <v>421</v>
      </c>
      <c r="P42" s="191">
        <f t="shared" si="16"/>
        <v>-28</v>
      </c>
      <c r="Q42" s="186">
        <f t="shared" si="3"/>
        <v>-6.2360801781737196E-2</v>
      </c>
      <c r="R42" s="187">
        <v>40</v>
      </c>
      <c r="S42" s="199">
        <v>-4</v>
      </c>
      <c r="T42" s="187">
        <v>381</v>
      </c>
      <c r="U42" s="199">
        <v>-24</v>
      </c>
    </row>
    <row r="43" spans="1:21" ht="10.7" customHeight="1" x14ac:dyDescent="0.15">
      <c r="A43" s="5"/>
      <c r="B43" s="192" t="s">
        <v>20</v>
      </c>
      <c r="C43" s="155">
        <f>SUM(C44:C60)</f>
        <v>10704</v>
      </c>
      <c r="D43" s="156">
        <f>SUM(D44:D60)</f>
        <v>-1146</v>
      </c>
      <c r="E43" s="157">
        <f>IF(C43-D43&gt;0,D43/(C43-D43),"----")</f>
        <v>-9.670886075949367E-2</v>
      </c>
      <c r="F43" s="158">
        <f t="shared" ref="F43:M43" si="17">SUM(F44:F60)</f>
        <v>30</v>
      </c>
      <c r="G43" s="159">
        <f t="shared" si="17"/>
        <v>-4</v>
      </c>
      <c r="H43" s="160">
        <f t="shared" si="17"/>
        <v>275</v>
      </c>
      <c r="I43" s="159">
        <f t="shared" si="17"/>
        <v>-61</v>
      </c>
      <c r="J43" s="160">
        <f t="shared" si="17"/>
        <v>10399</v>
      </c>
      <c r="K43" s="159">
        <f t="shared" si="17"/>
        <v>-1081</v>
      </c>
      <c r="L43" s="155">
        <f t="shared" si="17"/>
        <v>54</v>
      </c>
      <c r="M43" s="156">
        <f t="shared" si="17"/>
        <v>0</v>
      </c>
      <c r="N43" s="157">
        <f>IF(L43-M43&gt;0,M43/(L43-M43),"----")</f>
        <v>0</v>
      </c>
      <c r="O43" s="155">
        <f>SUM(O44:O60)</f>
        <v>18436</v>
      </c>
      <c r="P43" s="156">
        <f>SUM(P44:P60)</f>
        <v>-2059</v>
      </c>
      <c r="Q43" s="157">
        <f t="shared" si="3"/>
        <v>-0.10046352768968041</v>
      </c>
      <c r="R43" s="161">
        <f>SUM(R44:R60)</f>
        <v>369</v>
      </c>
      <c r="S43" s="159">
        <f>SUM(S44:S60)</f>
        <v>-84</v>
      </c>
      <c r="T43" s="161">
        <f>SUM(T44:T60)</f>
        <v>18067</v>
      </c>
      <c r="U43" s="159">
        <f>SUM(U44:U60)</f>
        <v>-1975</v>
      </c>
    </row>
    <row r="44" spans="1:21" ht="10.7" customHeight="1" x14ac:dyDescent="0.15">
      <c r="A44" s="162"/>
      <c r="B44" s="163" t="s">
        <v>199</v>
      </c>
      <c r="C44" s="164">
        <f t="shared" ref="C44:D61" si="18">SUM(F44,H44,J44)</f>
        <v>0</v>
      </c>
      <c r="D44" s="165">
        <f t="shared" si="18"/>
        <v>0</v>
      </c>
      <c r="E44" s="166" t="str">
        <f t="shared" ref="E44:E61" si="19">IF(C44-D44&gt;0,D44/(C44-D44),"-----")</f>
        <v>-----</v>
      </c>
      <c r="F44" s="167">
        <v>0</v>
      </c>
      <c r="G44" s="193">
        <v>0</v>
      </c>
      <c r="H44" s="167">
        <v>0</v>
      </c>
      <c r="I44" s="193">
        <v>0</v>
      </c>
      <c r="J44" s="167">
        <v>0</v>
      </c>
      <c r="K44" s="193">
        <v>0</v>
      </c>
      <c r="L44" s="164">
        <v>0</v>
      </c>
      <c r="M44" s="165">
        <v>-1</v>
      </c>
      <c r="N44" s="166">
        <f t="shared" ref="N44:N61" si="20">IF(L44-M44&gt;0,M44/(L44-M44),"-----")</f>
        <v>-1</v>
      </c>
      <c r="O44" s="194">
        <f t="shared" ref="O44:P61" si="21">SUM(R44,T44)</f>
        <v>353</v>
      </c>
      <c r="P44" s="195">
        <f t="shared" si="21"/>
        <v>-61</v>
      </c>
      <c r="Q44" s="166">
        <f t="shared" si="3"/>
        <v>-0.14734299516908211</v>
      </c>
      <c r="R44" s="167">
        <v>1</v>
      </c>
      <c r="S44" s="193">
        <v>-3</v>
      </c>
      <c r="T44" s="167">
        <v>352</v>
      </c>
      <c r="U44" s="193">
        <v>-58</v>
      </c>
    </row>
    <row r="45" spans="1:21" ht="10.7" customHeight="1" x14ac:dyDescent="0.15">
      <c r="A45" s="162"/>
      <c r="B45" s="171" t="s">
        <v>200</v>
      </c>
      <c r="C45" s="172">
        <f t="shared" si="18"/>
        <v>2</v>
      </c>
      <c r="D45" s="173">
        <f t="shared" si="18"/>
        <v>-2</v>
      </c>
      <c r="E45" s="174">
        <f t="shared" si="19"/>
        <v>-0.5</v>
      </c>
      <c r="F45" s="175">
        <v>0</v>
      </c>
      <c r="G45" s="196">
        <v>0</v>
      </c>
      <c r="H45" s="175">
        <v>0</v>
      </c>
      <c r="I45" s="196">
        <v>0</v>
      </c>
      <c r="J45" s="175">
        <v>2</v>
      </c>
      <c r="K45" s="196">
        <v>-2</v>
      </c>
      <c r="L45" s="172">
        <v>0</v>
      </c>
      <c r="M45" s="173">
        <v>-1</v>
      </c>
      <c r="N45" s="174">
        <f t="shared" si="20"/>
        <v>-1</v>
      </c>
      <c r="O45" s="178">
        <f t="shared" si="21"/>
        <v>473</v>
      </c>
      <c r="P45" s="179">
        <f t="shared" si="21"/>
        <v>-48</v>
      </c>
      <c r="Q45" s="174">
        <f t="shared" si="3"/>
        <v>-9.2130518234165071E-2</v>
      </c>
      <c r="R45" s="175">
        <v>6</v>
      </c>
      <c r="S45" s="196">
        <v>-5</v>
      </c>
      <c r="T45" s="175">
        <v>467</v>
      </c>
      <c r="U45" s="196">
        <v>-43</v>
      </c>
    </row>
    <row r="46" spans="1:21" ht="10.7" customHeight="1" x14ac:dyDescent="0.15">
      <c r="A46" s="162"/>
      <c r="B46" s="171" t="s">
        <v>201</v>
      </c>
      <c r="C46" s="172">
        <f t="shared" si="18"/>
        <v>12</v>
      </c>
      <c r="D46" s="173">
        <f t="shared" si="18"/>
        <v>3</v>
      </c>
      <c r="E46" s="174">
        <f t="shared" si="19"/>
        <v>0.33333333333333331</v>
      </c>
      <c r="F46" s="175">
        <v>0</v>
      </c>
      <c r="G46" s="196">
        <v>0</v>
      </c>
      <c r="H46" s="175">
        <v>1</v>
      </c>
      <c r="I46" s="196">
        <v>1</v>
      </c>
      <c r="J46" s="175">
        <v>11</v>
      </c>
      <c r="K46" s="196">
        <v>2</v>
      </c>
      <c r="L46" s="172">
        <v>2</v>
      </c>
      <c r="M46" s="173">
        <v>2</v>
      </c>
      <c r="N46" s="174" t="str">
        <f t="shared" si="20"/>
        <v>-----</v>
      </c>
      <c r="O46" s="178">
        <f t="shared" si="21"/>
        <v>419</v>
      </c>
      <c r="P46" s="179">
        <f t="shared" si="21"/>
        <v>-58</v>
      </c>
      <c r="Q46" s="174">
        <f t="shared" si="3"/>
        <v>-0.12159329140461216</v>
      </c>
      <c r="R46" s="175">
        <v>5</v>
      </c>
      <c r="S46" s="196">
        <v>-7</v>
      </c>
      <c r="T46" s="175">
        <v>414</v>
      </c>
      <c r="U46" s="196">
        <v>-51</v>
      </c>
    </row>
    <row r="47" spans="1:21" ht="10.7" customHeight="1" x14ac:dyDescent="0.15">
      <c r="A47" s="162" t="s">
        <v>219</v>
      </c>
      <c r="B47" s="171" t="s">
        <v>203</v>
      </c>
      <c r="C47" s="172">
        <f t="shared" si="18"/>
        <v>330</v>
      </c>
      <c r="D47" s="173">
        <f t="shared" si="18"/>
        <v>-38</v>
      </c>
      <c r="E47" s="174">
        <f t="shared" si="19"/>
        <v>-0.10326086956521739</v>
      </c>
      <c r="F47" s="175">
        <v>0</v>
      </c>
      <c r="G47" s="196">
        <v>-1</v>
      </c>
      <c r="H47" s="175">
        <v>6</v>
      </c>
      <c r="I47" s="196">
        <v>-8</v>
      </c>
      <c r="J47" s="175">
        <v>324</v>
      </c>
      <c r="K47" s="196">
        <v>-29</v>
      </c>
      <c r="L47" s="172">
        <v>0</v>
      </c>
      <c r="M47" s="173">
        <v>-1</v>
      </c>
      <c r="N47" s="174">
        <f t="shared" si="20"/>
        <v>-1</v>
      </c>
      <c r="O47" s="178">
        <f t="shared" si="21"/>
        <v>944</v>
      </c>
      <c r="P47" s="179">
        <f t="shared" si="21"/>
        <v>-108</v>
      </c>
      <c r="Q47" s="174">
        <f t="shared" si="3"/>
        <v>-0.10266159695817491</v>
      </c>
      <c r="R47" s="175">
        <v>13</v>
      </c>
      <c r="S47" s="196">
        <v>-2</v>
      </c>
      <c r="T47" s="175">
        <v>931</v>
      </c>
      <c r="U47" s="196">
        <v>-106</v>
      </c>
    </row>
    <row r="48" spans="1:21" ht="10.7" customHeight="1" x14ac:dyDescent="0.15">
      <c r="A48" s="162"/>
      <c r="B48" s="171" t="s">
        <v>204</v>
      </c>
      <c r="C48" s="172">
        <f t="shared" si="18"/>
        <v>1133</v>
      </c>
      <c r="D48" s="173">
        <f t="shared" si="18"/>
        <v>-203</v>
      </c>
      <c r="E48" s="174">
        <f t="shared" si="19"/>
        <v>-0.15194610778443113</v>
      </c>
      <c r="F48" s="175">
        <v>1</v>
      </c>
      <c r="G48" s="196">
        <v>0</v>
      </c>
      <c r="H48" s="175">
        <v>21</v>
      </c>
      <c r="I48" s="196">
        <v>-5</v>
      </c>
      <c r="J48" s="175">
        <v>1111</v>
      </c>
      <c r="K48" s="196">
        <v>-198</v>
      </c>
      <c r="L48" s="172">
        <v>1</v>
      </c>
      <c r="M48" s="173">
        <v>0</v>
      </c>
      <c r="N48" s="174">
        <f t="shared" si="20"/>
        <v>0</v>
      </c>
      <c r="O48" s="178">
        <f t="shared" si="21"/>
        <v>1596</v>
      </c>
      <c r="P48" s="179">
        <f t="shared" si="21"/>
        <v>-118</v>
      </c>
      <c r="Q48" s="174">
        <f t="shared" si="3"/>
        <v>-6.8844807467911315E-2</v>
      </c>
      <c r="R48" s="175">
        <v>24</v>
      </c>
      <c r="S48" s="196">
        <v>8</v>
      </c>
      <c r="T48" s="175">
        <v>1572</v>
      </c>
      <c r="U48" s="196">
        <v>-126</v>
      </c>
    </row>
    <row r="49" spans="1:21" ht="10.7" customHeight="1" x14ac:dyDescent="0.15">
      <c r="A49" s="162"/>
      <c r="B49" s="171" t="s">
        <v>205</v>
      </c>
      <c r="C49" s="172">
        <f t="shared" si="18"/>
        <v>944</v>
      </c>
      <c r="D49" s="173">
        <f t="shared" si="18"/>
        <v>-149</v>
      </c>
      <c r="E49" s="174">
        <f t="shared" si="19"/>
        <v>-0.13632204940530648</v>
      </c>
      <c r="F49" s="175">
        <v>5</v>
      </c>
      <c r="G49" s="196">
        <v>5</v>
      </c>
      <c r="H49" s="175">
        <v>22</v>
      </c>
      <c r="I49" s="196">
        <v>-13</v>
      </c>
      <c r="J49" s="175">
        <v>917</v>
      </c>
      <c r="K49" s="196">
        <v>-141</v>
      </c>
      <c r="L49" s="172">
        <v>0</v>
      </c>
      <c r="M49" s="173">
        <v>0</v>
      </c>
      <c r="N49" s="174" t="str">
        <f t="shared" si="20"/>
        <v>-----</v>
      </c>
      <c r="O49" s="178">
        <f t="shared" si="21"/>
        <v>1691</v>
      </c>
      <c r="P49" s="179">
        <f t="shared" si="21"/>
        <v>-146</v>
      </c>
      <c r="Q49" s="174">
        <f t="shared" si="3"/>
        <v>-7.9477408818726183E-2</v>
      </c>
      <c r="R49" s="175">
        <v>10</v>
      </c>
      <c r="S49" s="196">
        <v>0</v>
      </c>
      <c r="T49" s="175">
        <v>1681</v>
      </c>
      <c r="U49" s="196">
        <v>-146</v>
      </c>
    </row>
    <row r="50" spans="1:21" ht="10.7" customHeight="1" x14ac:dyDescent="0.15">
      <c r="A50" s="162"/>
      <c r="B50" s="171" t="s">
        <v>206</v>
      </c>
      <c r="C50" s="172">
        <f t="shared" si="18"/>
        <v>886</v>
      </c>
      <c r="D50" s="173">
        <f t="shared" si="18"/>
        <v>-98</v>
      </c>
      <c r="E50" s="174">
        <f t="shared" si="19"/>
        <v>-9.959349593495935E-2</v>
      </c>
      <c r="F50" s="175">
        <v>2</v>
      </c>
      <c r="G50" s="196">
        <v>-2</v>
      </c>
      <c r="H50" s="175">
        <v>12</v>
      </c>
      <c r="I50" s="196">
        <v>-3</v>
      </c>
      <c r="J50" s="175">
        <v>872</v>
      </c>
      <c r="K50" s="196">
        <v>-93</v>
      </c>
      <c r="L50" s="172">
        <v>1</v>
      </c>
      <c r="M50" s="173">
        <v>-1</v>
      </c>
      <c r="N50" s="174">
        <f t="shared" si="20"/>
        <v>-0.5</v>
      </c>
      <c r="O50" s="178">
        <f t="shared" si="21"/>
        <v>1630</v>
      </c>
      <c r="P50" s="179">
        <f t="shared" si="21"/>
        <v>-244</v>
      </c>
      <c r="Q50" s="174">
        <f t="shared" si="3"/>
        <v>-0.13020277481323372</v>
      </c>
      <c r="R50" s="175">
        <v>10</v>
      </c>
      <c r="S50" s="196">
        <v>-4</v>
      </c>
      <c r="T50" s="175">
        <v>1620</v>
      </c>
      <c r="U50" s="196">
        <v>-240</v>
      </c>
    </row>
    <row r="51" spans="1:21" ht="10.7" customHeight="1" x14ac:dyDescent="0.15">
      <c r="A51" s="162"/>
      <c r="B51" s="171" t="s">
        <v>207</v>
      </c>
      <c r="C51" s="172">
        <f t="shared" si="18"/>
        <v>949</v>
      </c>
      <c r="D51" s="173">
        <f t="shared" si="18"/>
        <v>-189</v>
      </c>
      <c r="E51" s="174">
        <f t="shared" si="19"/>
        <v>-0.16608084358523725</v>
      </c>
      <c r="F51" s="175">
        <v>3</v>
      </c>
      <c r="G51" s="196">
        <v>0</v>
      </c>
      <c r="H51" s="175">
        <v>21</v>
      </c>
      <c r="I51" s="196">
        <v>-8</v>
      </c>
      <c r="J51" s="175">
        <v>925</v>
      </c>
      <c r="K51" s="196">
        <v>-181</v>
      </c>
      <c r="L51" s="172">
        <v>0</v>
      </c>
      <c r="M51" s="173">
        <v>0</v>
      </c>
      <c r="N51" s="174" t="str">
        <f t="shared" si="20"/>
        <v>-----</v>
      </c>
      <c r="O51" s="178">
        <f t="shared" si="21"/>
        <v>1595</v>
      </c>
      <c r="P51" s="179">
        <f t="shared" si="21"/>
        <v>-236</v>
      </c>
      <c r="Q51" s="174">
        <f t="shared" si="3"/>
        <v>-0.12889131622064445</v>
      </c>
      <c r="R51" s="175">
        <v>14</v>
      </c>
      <c r="S51" s="196">
        <v>0</v>
      </c>
      <c r="T51" s="175">
        <v>1581</v>
      </c>
      <c r="U51" s="196">
        <v>-236</v>
      </c>
    </row>
    <row r="52" spans="1:21" ht="10.7" customHeight="1" x14ac:dyDescent="0.15">
      <c r="A52" s="162"/>
      <c r="B52" s="171" t="s">
        <v>208</v>
      </c>
      <c r="C52" s="172">
        <f t="shared" si="18"/>
        <v>1070</v>
      </c>
      <c r="D52" s="173">
        <f t="shared" si="18"/>
        <v>-165</v>
      </c>
      <c r="E52" s="174">
        <f t="shared" si="19"/>
        <v>-0.13360323886639677</v>
      </c>
      <c r="F52" s="175">
        <v>0</v>
      </c>
      <c r="G52" s="196">
        <v>-3</v>
      </c>
      <c r="H52" s="175">
        <v>24</v>
      </c>
      <c r="I52" s="196">
        <v>-1</v>
      </c>
      <c r="J52" s="175">
        <v>1046</v>
      </c>
      <c r="K52" s="196">
        <v>-161</v>
      </c>
      <c r="L52" s="172">
        <v>0</v>
      </c>
      <c r="M52" s="173">
        <v>-2</v>
      </c>
      <c r="N52" s="174">
        <f t="shared" si="20"/>
        <v>-1</v>
      </c>
      <c r="O52" s="178">
        <f t="shared" si="21"/>
        <v>1686</v>
      </c>
      <c r="P52" s="179">
        <f t="shared" si="21"/>
        <v>-220</v>
      </c>
      <c r="Q52" s="174">
        <f t="shared" si="3"/>
        <v>-0.11542497376705142</v>
      </c>
      <c r="R52" s="175">
        <v>11</v>
      </c>
      <c r="S52" s="196">
        <v>-1</v>
      </c>
      <c r="T52" s="175">
        <v>1675</v>
      </c>
      <c r="U52" s="196">
        <v>-219</v>
      </c>
    </row>
    <row r="53" spans="1:21" ht="10.7" customHeight="1" x14ac:dyDescent="0.15">
      <c r="A53" s="162"/>
      <c r="B53" s="171" t="s">
        <v>209</v>
      </c>
      <c r="C53" s="172">
        <f t="shared" si="18"/>
        <v>1097</v>
      </c>
      <c r="D53" s="173">
        <f t="shared" si="18"/>
        <v>-79</v>
      </c>
      <c r="E53" s="174">
        <f t="shared" si="19"/>
        <v>-6.7176870748299325E-2</v>
      </c>
      <c r="F53" s="175">
        <v>2</v>
      </c>
      <c r="G53" s="196">
        <v>-1</v>
      </c>
      <c r="H53" s="175">
        <v>21</v>
      </c>
      <c r="I53" s="196">
        <v>-3</v>
      </c>
      <c r="J53" s="175">
        <v>1074</v>
      </c>
      <c r="K53" s="196">
        <v>-75</v>
      </c>
      <c r="L53" s="172">
        <v>3</v>
      </c>
      <c r="M53" s="173">
        <v>3</v>
      </c>
      <c r="N53" s="174" t="str">
        <f t="shared" si="20"/>
        <v>-----</v>
      </c>
      <c r="O53" s="178">
        <f t="shared" si="21"/>
        <v>1563</v>
      </c>
      <c r="P53" s="179">
        <f t="shared" si="21"/>
        <v>-174</v>
      </c>
      <c r="Q53" s="174">
        <f t="shared" si="3"/>
        <v>-0.1001727115716753</v>
      </c>
      <c r="R53" s="175">
        <v>16</v>
      </c>
      <c r="S53" s="196">
        <v>4</v>
      </c>
      <c r="T53" s="175">
        <v>1547</v>
      </c>
      <c r="U53" s="196">
        <v>-178</v>
      </c>
    </row>
    <row r="54" spans="1:21" ht="10.7" customHeight="1" x14ac:dyDescent="0.15">
      <c r="A54" s="162"/>
      <c r="B54" s="171" t="s">
        <v>210</v>
      </c>
      <c r="C54" s="172">
        <f t="shared" si="18"/>
        <v>829</v>
      </c>
      <c r="D54" s="173">
        <f t="shared" si="18"/>
        <v>-69</v>
      </c>
      <c r="E54" s="174">
        <f t="shared" si="19"/>
        <v>-7.6837416481069037E-2</v>
      </c>
      <c r="F54" s="175">
        <v>1</v>
      </c>
      <c r="G54" s="196">
        <v>0</v>
      </c>
      <c r="H54" s="175">
        <v>20</v>
      </c>
      <c r="I54" s="196">
        <v>0</v>
      </c>
      <c r="J54" s="175">
        <v>808</v>
      </c>
      <c r="K54" s="196">
        <v>-69</v>
      </c>
      <c r="L54" s="172">
        <v>3</v>
      </c>
      <c r="M54" s="173">
        <v>3</v>
      </c>
      <c r="N54" s="174" t="str">
        <f t="shared" si="20"/>
        <v>-----</v>
      </c>
      <c r="O54" s="178">
        <f t="shared" si="21"/>
        <v>1345</v>
      </c>
      <c r="P54" s="179">
        <f t="shared" si="21"/>
        <v>-51</v>
      </c>
      <c r="Q54" s="174">
        <f t="shared" si="3"/>
        <v>-3.6532951289398284E-2</v>
      </c>
      <c r="R54" s="175">
        <v>18</v>
      </c>
      <c r="S54" s="196">
        <v>-5</v>
      </c>
      <c r="T54" s="175">
        <v>1327</v>
      </c>
      <c r="U54" s="196">
        <v>-46</v>
      </c>
    </row>
    <row r="55" spans="1:21" ht="10.7" customHeight="1" x14ac:dyDescent="0.15">
      <c r="A55" s="162"/>
      <c r="B55" s="171" t="s">
        <v>211</v>
      </c>
      <c r="C55" s="172">
        <f t="shared" si="18"/>
        <v>733</v>
      </c>
      <c r="D55" s="173">
        <f t="shared" si="18"/>
        <v>-58</v>
      </c>
      <c r="E55" s="174">
        <f t="shared" si="19"/>
        <v>-7.3324905183312264E-2</v>
      </c>
      <c r="F55" s="175">
        <v>4</v>
      </c>
      <c r="G55" s="196">
        <v>4</v>
      </c>
      <c r="H55" s="175">
        <v>16</v>
      </c>
      <c r="I55" s="196">
        <v>-6</v>
      </c>
      <c r="J55" s="175">
        <v>713</v>
      </c>
      <c r="K55" s="196">
        <v>-56</v>
      </c>
      <c r="L55" s="172">
        <v>1</v>
      </c>
      <c r="M55" s="173">
        <v>0</v>
      </c>
      <c r="N55" s="174">
        <f t="shared" si="20"/>
        <v>0</v>
      </c>
      <c r="O55" s="178">
        <f t="shared" si="21"/>
        <v>1105</v>
      </c>
      <c r="P55" s="179">
        <f t="shared" si="21"/>
        <v>-125</v>
      </c>
      <c r="Q55" s="174">
        <f t="shared" si="3"/>
        <v>-0.1016260162601626</v>
      </c>
      <c r="R55" s="175">
        <v>17</v>
      </c>
      <c r="S55" s="196">
        <v>-11</v>
      </c>
      <c r="T55" s="175">
        <v>1088</v>
      </c>
      <c r="U55" s="196">
        <v>-114</v>
      </c>
    </row>
    <row r="56" spans="1:21" ht="10.7" customHeight="1" x14ac:dyDescent="0.15">
      <c r="A56" s="162"/>
      <c r="B56" s="171" t="s">
        <v>212</v>
      </c>
      <c r="C56" s="172">
        <f t="shared" si="18"/>
        <v>697</v>
      </c>
      <c r="D56" s="173">
        <f t="shared" si="18"/>
        <v>-120</v>
      </c>
      <c r="E56" s="174">
        <f t="shared" si="19"/>
        <v>-0.14687882496940025</v>
      </c>
      <c r="F56" s="175">
        <v>1</v>
      </c>
      <c r="G56" s="196">
        <v>-2</v>
      </c>
      <c r="H56" s="175">
        <v>25</v>
      </c>
      <c r="I56" s="196">
        <v>-6</v>
      </c>
      <c r="J56" s="175">
        <v>671</v>
      </c>
      <c r="K56" s="196">
        <v>-112</v>
      </c>
      <c r="L56" s="172">
        <v>1</v>
      </c>
      <c r="M56" s="173">
        <v>-1</v>
      </c>
      <c r="N56" s="174">
        <f t="shared" si="20"/>
        <v>-0.5</v>
      </c>
      <c r="O56" s="178">
        <f t="shared" si="21"/>
        <v>946</v>
      </c>
      <c r="P56" s="179">
        <f t="shared" si="21"/>
        <v>-188</v>
      </c>
      <c r="Q56" s="174">
        <f t="shared" si="3"/>
        <v>-0.16578483245149911</v>
      </c>
      <c r="R56" s="175">
        <v>22</v>
      </c>
      <c r="S56" s="196">
        <v>-2</v>
      </c>
      <c r="T56" s="175">
        <v>924</v>
      </c>
      <c r="U56" s="196">
        <v>-186</v>
      </c>
    </row>
    <row r="57" spans="1:21" ht="10.7" customHeight="1" x14ac:dyDescent="0.15">
      <c r="A57" s="162" t="s">
        <v>218</v>
      </c>
      <c r="B57" s="171" t="s">
        <v>213</v>
      </c>
      <c r="C57" s="172">
        <f t="shared" si="18"/>
        <v>874</v>
      </c>
      <c r="D57" s="173">
        <f t="shared" si="18"/>
        <v>-50</v>
      </c>
      <c r="E57" s="174">
        <f t="shared" si="19"/>
        <v>-5.4112554112554112E-2</v>
      </c>
      <c r="F57" s="175">
        <v>3</v>
      </c>
      <c r="G57" s="196">
        <v>-2</v>
      </c>
      <c r="H57" s="175">
        <v>34</v>
      </c>
      <c r="I57" s="196">
        <v>-3</v>
      </c>
      <c r="J57" s="175">
        <v>837</v>
      </c>
      <c r="K57" s="196">
        <v>-45</v>
      </c>
      <c r="L57" s="172">
        <v>6</v>
      </c>
      <c r="M57" s="173">
        <v>2</v>
      </c>
      <c r="N57" s="174">
        <f t="shared" si="20"/>
        <v>0.5</v>
      </c>
      <c r="O57" s="178">
        <f t="shared" si="21"/>
        <v>1099</v>
      </c>
      <c r="P57" s="179">
        <f t="shared" si="21"/>
        <v>-168</v>
      </c>
      <c r="Q57" s="174">
        <f t="shared" si="3"/>
        <v>-0.13259668508287292</v>
      </c>
      <c r="R57" s="175">
        <v>41</v>
      </c>
      <c r="S57" s="196">
        <v>-17</v>
      </c>
      <c r="T57" s="175">
        <v>1058</v>
      </c>
      <c r="U57" s="196">
        <v>-151</v>
      </c>
    </row>
    <row r="58" spans="1:21" ht="10.7" customHeight="1" x14ac:dyDescent="0.15">
      <c r="A58" s="181"/>
      <c r="B58" s="171" t="s">
        <v>214</v>
      </c>
      <c r="C58" s="172">
        <f t="shared" si="18"/>
        <v>602</v>
      </c>
      <c r="D58" s="173">
        <f t="shared" si="18"/>
        <v>14</v>
      </c>
      <c r="E58" s="174">
        <f t="shared" si="19"/>
        <v>2.3809523809523808E-2</v>
      </c>
      <c r="F58" s="175">
        <v>4</v>
      </c>
      <c r="G58" s="196">
        <v>-1</v>
      </c>
      <c r="H58" s="175">
        <v>26</v>
      </c>
      <c r="I58" s="196">
        <v>-1</v>
      </c>
      <c r="J58" s="175">
        <v>572</v>
      </c>
      <c r="K58" s="196">
        <v>16</v>
      </c>
      <c r="L58" s="172">
        <v>6</v>
      </c>
      <c r="M58" s="173">
        <v>-5</v>
      </c>
      <c r="N58" s="174">
        <f t="shared" si="20"/>
        <v>-0.45454545454545453</v>
      </c>
      <c r="O58" s="178">
        <f t="shared" si="21"/>
        <v>775</v>
      </c>
      <c r="P58" s="179">
        <f t="shared" si="21"/>
        <v>-88</v>
      </c>
      <c r="Q58" s="174">
        <f t="shared" si="3"/>
        <v>-0.10196987253765932</v>
      </c>
      <c r="R58" s="175">
        <v>40</v>
      </c>
      <c r="S58" s="196">
        <v>-21</v>
      </c>
      <c r="T58" s="175">
        <v>735</v>
      </c>
      <c r="U58" s="196">
        <v>-67</v>
      </c>
    </row>
    <row r="59" spans="1:21" ht="10.7" customHeight="1" x14ac:dyDescent="0.15">
      <c r="A59" s="181"/>
      <c r="B59" s="171" t="s">
        <v>215</v>
      </c>
      <c r="C59" s="172">
        <f t="shared" si="18"/>
        <v>363</v>
      </c>
      <c r="D59" s="173">
        <f t="shared" si="18"/>
        <v>15</v>
      </c>
      <c r="E59" s="174">
        <f t="shared" si="19"/>
        <v>4.3103448275862072E-2</v>
      </c>
      <c r="F59" s="175">
        <v>1</v>
      </c>
      <c r="G59" s="196">
        <v>1</v>
      </c>
      <c r="H59" s="175">
        <v>15</v>
      </c>
      <c r="I59" s="196">
        <v>-4</v>
      </c>
      <c r="J59" s="175">
        <v>347</v>
      </c>
      <c r="K59" s="196">
        <v>18</v>
      </c>
      <c r="L59" s="172">
        <v>14</v>
      </c>
      <c r="M59" s="173">
        <v>7</v>
      </c>
      <c r="N59" s="174">
        <f t="shared" si="20"/>
        <v>1</v>
      </c>
      <c r="O59" s="178">
        <f t="shared" si="21"/>
        <v>612</v>
      </c>
      <c r="P59" s="179">
        <f t="shared" si="21"/>
        <v>-33</v>
      </c>
      <c r="Q59" s="174">
        <f t="shared" si="3"/>
        <v>-5.1162790697674418E-2</v>
      </c>
      <c r="R59" s="175">
        <v>48</v>
      </c>
      <c r="S59" s="196">
        <v>-8</v>
      </c>
      <c r="T59" s="175">
        <v>564</v>
      </c>
      <c r="U59" s="196">
        <v>-25</v>
      </c>
    </row>
    <row r="60" spans="1:21" ht="10.7" customHeight="1" x14ac:dyDescent="0.15">
      <c r="A60" s="182"/>
      <c r="B60" s="183" t="s">
        <v>216</v>
      </c>
      <c r="C60" s="200">
        <f t="shared" si="18"/>
        <v>183</v>
      </c>
      <c r="D60" s="201">
        <f t="shared" si="18"/>
        <v>42</v>
      </c>
      <c r="E60" s="202">
        <f t="shared" si="19"/>
        <v>0.2978723404255319</v>
      </c>
      <c r="F60" s="203">
        <v>3</v>
      </c>
      <c r="G60" s="204">
        <v>-2</v>
      </c>
      <c r="H60" s="203">
        <v>11</v>
      </c>
      <c r="I60" s="204">
        <v>-1</v>
      </c>
      <c r="J60" s="203">
        <v>169</v>
      </c>
      <c r="K60" s="204">
        <v>45</v>
      </c>
      <c r="L60" s="200">
        <v>16</v>
      </c>
      <c r="M60" s="201">
        <v>-5</v>
      </c>
      <c r="N60" s="202">
        <f t="shared" si="20"/>
        <v>-0.23809523809523808</v>
      </c>
      <c r="O60" s="205">
        <f t="shared" si="21"/>
        <v>604</v>
      </c>
      <c r="P60" s="206">
        <f t="shared" si="21"/>
        <v>7</v>
      </c>
      <c r="Q60" s="202">
        <f t="shared" si="3"/>
        <v>1.1725293132328308E-2</v>
      </c>
      <c r="R60" s="203">
        <v>73</v>
      </c>
      <c r="S60" s="204">
        <v>-10</v>
      </c>
      <c r="T60" s="203">
        <v>531</v>
      </c>
      <c r="U60" s="204">
        <v>17</v>
      </c>
    </row>
    <row r="61" spans="1:21" ht="10.7" customHeight="1" x14ac:dyDescent="0.15">
      <c r="A61" s="124" t="s">
        <v>220</v>
      </c>
      <c r="B61" s="207"/>
      <c r="C61" s="208">
        <f t="shared" si="18"/>
        <v>299</v>
      </c>
      <c r="D61" s="209">
        <f t="shared" si="18"/>
        <v>-131</v>
      </c>
      <c r="E61" s="210">
        <f t="shared" si="19"/>
        <v>-0.30465116279069765</v>
      </c>
      <c r="F61" s="211">
        <v>0</v>
      </c>
      <c r="G61" s="212">
        <v>0</v>
      </c>
      <c r="H61" s="211">
        <v>6</v>
      </c>
      <c r="I61" s="212">
        <v>-4</v>
      </c>
      <c r="J61" s="211">
        <v>293</v>
      </c>
      <c r="K61" s="212">
        <v>-127</v>
      </c>
      <c r="L61" s="208">
        <v>0</v>
      </c>
      <c r="M61" s="209">
        <v>0</v>
      </c>
      <c r="N61" s="210" t="str">
        <f t="shared" si="20"/>
        <v>-----</v>
      </c>
      <c r="O61" s="208">
        <f t="shared" si="21"/>
        <v>0</v>
      </c>
      <c r="P61" s="213">
        <f t="shared" si="21"/>
        <v>0</v>
      </c>
      <c r="Q61" s="210" t="str">
        <f t="shared" si="3"/>
        <v>----</v>
      </c>
      <c r="R61" s="211">
        <v>0</v>
      </c>
      <c r="S61" s="212">
        <v>0</v>
      </c>
      <c r="T61" s="211">
        <v>0</v>
      </c>
      <c r="U61" s="212">
        <v>0</v>
      </c>
    </row>
    <row r="62" spans="1:21" ht="10.5" customHeight="1" x14ac:dyDescent="0.15">
      <c r="A62" s="133" t="s">
        <v>74</v>
      </c>
      <c r="B62" s="133"/>
    </row>
    <row r="63" spans="1:21" ht="10.5" customHeight="1" x14ac:dyDescent="0.15">
      <c r="A63" s="133"/>
      <c r="B63" s="133"/>
    </row>
    <row r="64" spans="1:21" ht="10.5" customHeight="1" x14ac:dyDescent="0.15">
      <c r="A64" s="133"/>
      <c r="B64" s="133"/>
    </row>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sheetData>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市区町村別すべての事故（１２月末）</vt:lpstr>
      <vt:lpstr>市区町村別すべての事故（１２月中）</vt:lpstr>
      <vt:lpstr>市区町村別高齢者関連（１２月末）</vt:lpstr>
      <vt:lpstr>市区町村別高齢者関連（１２月中）</vt:lpstr>
      <vt:lpstr>市区町村別自転車関連（１２月末）</vt:lpstr>
      <vt:lpstr>市区町村別自転車関連（１２月中）</vt:lpstr>
      <vt:lpstr>市区町村別歩行者関連（１２月末）</vt:lpstr>
      <vt:lpstr>市区町村別子供関連（１２月末）</vt:lpstr>
      <vt:lpstr>市区町村別年齢関連（１２月末）</vt:lpstr>
      <vt:lpstr>市区町村別１当高齢者運転（１２月末）</vt:lpstr>
      <vt:lpstr>'市区町村別すべての事故（１２月末）'!Print_Area</vt:lpstr>
      <vt:lpstr>'市区町村別すべての事故（１２月末）'!Print_Titles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2022-06-21T06:45:42Z</dcterms:created>
  <dcterms:modified xsi:type="dcterms:W3CDTF">2024-03-16T02:12:50Z</dcterms:modified>
</cp:coreProperties>
</file>