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60" windowHeight="6750"/>
  </bookViews>
  <sheets>
    <sheet name="警察署別すべての事故（１２月末）" sheetId="1" r:id="rId1"/>
    <sheet name="警察署別すべての事故（１２月中）" sheetId="2" r:id="rId2"/>
    <sheet name="警察署別高齢者関連（１２月末）" sheetId="3" r:id="rId3"/>
    <sheet name="警察署別高齢者関連（１２月中）" sheetId="4" r:id="rId4"/>
    <sheet name="警察署別自転車関連（１２月末）" sheetId="5" r:id="rId5"/>
    <sheet name="警察署別自転車関連（１２月中）" sheetId="6" r:id="rId6"/>
    <sheet name="警察署別歩行者関連（１２月末）" sheetId="7" r:id="rId7"/>
    <sheet name="警察署別子供関連事故（１２月末）" sheetId="8" r:id="rId8"/>
    <sheet name="警察署別年齢関連事故（１２月末）" sheetId="9" r:id="rId9"/>
    <sheet name="警察署別１当高齢運転者事故（１２月末）" sheetId="10" r:id="rId10"/>
  </sheets>
  <definedNames>
    <definedName name="_xlnm.Print_Area" localSheetId="0">'警察署別すべての事故（１２月末）'!$A$5:$V$58</definedName>
    <definedName name="_xlnm.Print_Titles" localSheetId="0">'警察署別すべての事故（１２月末）'!$1:$4</definedName>
    <definedName name="市町村ＩＤ">#REF!</definedName>
    <definedName name="所属ＩＤ">#REF!</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8" i="10" l="1"/>
  <c r="P48" i="10"/>
  <c r="R48" i="10" s="1"/>
  <c r="O48" i="10"/>
  <c r="E48" i="10"/>
  <c r="D48" i="10"/>
  <c r="F48" i="10" s="1"/>
  <c r="Q47" i="10"/>
  <c r="P47" i="10"/>
  <c r="R47" i="10" s="1"/>
  <c r="O47" i="10"/>
  <c r="E47" i="10"/>
  <c r="D47" i="10"/>
  <c r="F47" i="10" s="1"/>
  <c r="Q46" i="10"/>
  <c r="P46" i="10"/>
  <c r="R46" i="10" s="1"/>
  <c r="O46" i="10"/>
  <c r="E46" i="10"/>
  <c r="D46" i="10"/>
  <c r="F46" i="10" s="1"/>
  <c r="Q45" i="10"/>
  <c r="P45" i="10"/>
  <c r="R45" i="10" s="1"/>
  <c r="O45" i="10"/>
  <c r="E45" i="10"/>
  <c r="D45" i="10"/>
  <c r="F45" i="10" s="1"/>
  <c r="Q44" i="10"/>
  <c r="P44" i="10"/>
  <c r="R44" i="10" s="1"/>
  <c r="O44" i="10"/>
  <c r="E44" i="10"/>
  <c r="D44" i="10"/>
  <c r="F44" i="10" s="1"/>
  <c r="Q43" i="10"/>
  <c r="P43" i="10"/>
  <c r="R43" i="10" s="1"/>
  <c r="O43" i="10"/>
  <c r="E43" i="10"/>
  <c r="D43" i="10"/>
  <c r="F43" i="10" s="1"/>
  <c r="Q42" i="10"/>
  <c r="Q41" i="10" s="1"/>
  <c r="P42" i="10"/>
  <c r="R42" i="10" s="1"/>
  <c r="O42" i="10"/>
  <c r="E42" i="10"/>
  <c r="E41" i="10" s="1"/>
  <c r="D42" i="10"/>
  <c r="F42" i="10" s="1"/>
  <c r="V41" i="10"/>
  <c r="U41" i="10"/>
  <c r="T41" i="10"/>
  <c r="S41" i="10"/>
  <c r="P41" i="10"/>
  <c r="R41" i="10" s="1"/>
  <c r="N41" i="10"/>
  <c r="M41" i="10"/>
  <c r="O41" i="10" s="1"/>
  <c r="L41" i="10"/>
  <c r="K41" i="10"/>
  <c r="J41" i="10"/>
  <c r="I41" i="10"/>
  <c r="H41" i="10"/>
  <c r="G41" i="10"/>
  <c r="D41" i="10"/>
  <c r="Q40" i="10"/>
  <c r="P40" i="10"/>
  <c r="R40" i="10" s="1"/>
  <c r="O40" i="10"/>
  <c r="E40" i="10"/>
  <c r="D40" i="10"/>
  <c r="F40" i="10" s="1"/>
  <c r="Q39" i="10"/>
  <c r="P39" i="10"/>
  <c r="R39" i="10" s="1"/>
  <c r="O39" i="10"/>
  <c r="E39" i="10"/>
  <c r="D39" i="10"/>
  <c r="F39" i="10" s="1"/>
  <c r="Q38" i="10"/>
  <c r="P38" i="10"/>
  <c r="R38" i="10" s="1"/>
  <c r="O38" i="10"/>
  <c r="E38" i="10"/>
  <c r="D38" i="10"/>
  <c r="F38" i="10" s="1"/>
  <c r="Q37" i="10"/>
  <c r="P37" i="10"/>
  <c r="P36" i="10" s="1"/>
  <c r="R36" i="10" s="1"/>
  <c r="O37" i="10"/>
  <c r="E37" i="10"/>
  <c r="D37" i="10"/>
  <c r="D36" i="10" s="1"/>
  <c r="F36" i="10" s="1"/>
  <c r="V36" i="10"/>
  <c r="U36" i="10"/>
  <c r="T36" i="10"/>
  <c r="S36" i="10"/>
  <c r="Q36" i="10"/>
  <c r="N36" i="10"/>
  <c r="M36" i="10"/>
  <c r="O36" i="10" s="1"/>
  <c r="L36" i="10"/>
  <c r="K36" i="10"/>
  <c r="J36" i="10"/>
  <c r="I36" i="10"/>
  <c r="H36" i="10"/>
  <c r="G36" i="10"/>
  <c r="E36" i="10"/>
  <c r="Q35" i="10"/>
  <c r="P35" i="10"/>
  <c r="R35" i="10" s="1"/>
  <c r="O35" i="10"/>
  <c r="E35" i="10"/>
  <c r="D35" i="10"/>
  <c r="F35" i="10" s="1"/>
  <c r="Q34" i="10"/>
  <c r="P34" i="10"/>
  <c r="R34" i="10" s="1"/>
  <c r="O34" i="10"/>
  <c r="E34" i="10"/>
  <c r="D34" i="10"/>
  <c r="F34" i="10" s="1"/>
  <c r="Q33" i="10"/>
  <c r="P33" i="10"/>
  <c r="R33" i="10" s="1"/>
  <c r="O33" i="10"/>
  <c r="E33" i="10"/>
  <c r="D33" i="10"/>
  <c r="F33" i="10" s="1"/>
  <c r="Q32" i="10"/>
  <c r="P32" i="10"/>
  <c r="R32" i="10" s="1"/>
  <c r="O32" i="10"/>
  <c r="E32" i="10"/>
  <c r="D32" i="10"/>
  <c r="F32" i="10" s="1"/>
  <c r="Q31" i="10"/>
  <c r="P31" i="10"/>
  <c r="R31" i="10" s="1"/>
  <c r="O31" i="10"/>
  <c r="E31" i="10"/>
  <c r="D31" i="10"/>
  <c r="F31" i="10" s="1"/>
  <c r="Q30" i="10"/>
  <c r="P30" i="10"/>
  <c r="R30" i="10" s="1"/>
  <c r="O30" i="10"/>
  <c r="E30" i="10"/>
  <c r="D30" i="10"/>
  <c r="F30" i="10" s="1"/>
  <c r="Q29" i="10"/>
  <c r="P29" i="10"/>
  <c r="R29" i="10" s="1"/>
  <c r="O29" i="10"/>
  <c r="E29" i="10"/>
  <c r="D29" i="10"/>
  <c r="F29" i="10" s="1"/>
  <c r="Q28" i="10"/>
  <c r="P28" i="10"/>
  <c r="R28" i="10" s="1"/>
  <c r="O28" i="10"/>
  <c r="E28" i="10"/>
  <c r="D28" i="10"/>
  <c r="F28" i="10" s="1"/>
  <c r="Q27" i="10"/>
  <c r="P27" i="10"/>
  <c r="R27" i="10" s="1"/>
  <c r="O27" i="10"/>
  <c r="E27" i="10"/>
  <c r="D27" i="10"/>
  <c r="F27" i="10" s="1"/>
  <c r="Q26" i="10"/>
  <c r="Q25" i="10" s="1"/>
  <c r="P26" i="10"/>
  <c r="R26" i="10" s="1"/>
  <c r="O26" i="10"/>
  <c r="E26" i="10"/>
  <c r="E25" i="10" s="1"/>
  <c r="D26" i="10"/>
  <c r="F26" i="10" s="1"/>
  <c r="V25" i="10"/>
  <c r="V5" i="10" s="1"/>
  <c r="U25" i="10"/>
  <c r="T25" i="10"/>
  <c r="T5" i="10" s="1"/>
  <c r="S25" i="10"/>
  <c r="P25" i="10"/>
  <c r="R25" i="10" s="1"/>
  <c r="N25" i="10"/>
  <c r="N5" i="10" s="1"/>
  <c r="M25" i="10"/>
  <c r="O25" i="10" s="1"/>
  <c r="L25" i="10"/>
  <c r="L5" i="10" s="1"/>
  <c r="K25" i="10"/>
  <c r="J25" i="10"/>
  <c r="J5" i="10" s="1"/>
  <c r="I25" i="10"/>
  <c r="H25" i="10"/>
  <c r="H5" i="10" s="1"/>
  <c r="G25" i="10"/>
  <c r="D25" i="10"/>
  <c r="Q24" i="10"/>
  <c r="P24" i="10"/>
  <c r="O24" i="10"/>
  <c r="E24" i="10"/>
  <c r="D24" i="10"/>
  <c r="F24" i="10" s="1"/>
  <c r="Q23" i="10"/>
  <c r="P23" i="10"/>
  <c r="R23" i="10" s="1"/>
  <c r="O23" i="10"/>
  <c r="E23" i="10"/>
  <c r="D23" i="10"/>
  <c r="F23" i="10" s="1"/>
  <c r="Q22" i="10"/>
  <c r="P22" i="10"/>
  <c r="O22" i="10"/>
  <c r="E22" i="10"/>
  <c r="D22" i="10"/>
  <c r="F22" i="10" s="1"/>
  <c r="Q21" i="10"/>
  <c r="P21" i="10"/>
  <c r="R21" i="10" s="1"/>
  <c r="O21" i="10"/>
  <c r="E21" i="10"/>
  <c r="D21" i="10"/>
  <c r="F21" i="10" s="1"/>
  <c r="Q20" i="10"/>
  <c r="P20" i="10"/>
  <c r="O20" i="10"/>
  <c r="E20" i="10"/>
  <c r="D20" i="10"/>
  <c r="F20" i="10" s="1"/>
  <c r="Q19" i="10"/>
  <c r="P19" i="10"/>
  <c r="R19" i="10" s="1"/>
  <c r="O19" i="10"/>
  <c r="E19" i="10"/>
  <c r="D19" i="10"/>
  <c r="F19" i="10" s="1"/>
  <c r="Q18" i="10"/>
  <c r="P18" i="10"/>
  <c r="O18" i="10"/>
  <c r="E18" i="10"/>
  <c r="D18" i="10"/>
  <c r="F18" i="10" s="1"/>
  <c r="Q17" i="10"/>
  <c r="P17" i="10"/>
  <c r="R17" i="10" s="1"/>
  <c r="O17" i="10"/>
  <c r="E17" i="10"/>
  <c r="D17" i="10"/>
  <c r="F17" i="10" s="1"/>
  <c r="Q16" i="10"/>
  <c r="P16" i="10"/>
  <c r="O16" i="10"/>
  <c r="E16" i="10"/>
  <c r="D16" i="10"/>
  <c r="F16" i="10" s="1"/>
  <c r="Q15" i="10"/>
  <c r="P15" i="10"/>
  <c r="R15" i="10" s="1"/>
  <c r="O15" i="10"/>
  <c r="E15" i="10"/>
  <c r="D15" i="10"/>
  <c r="F15" i="10" s="1"/>
  <c r="Q14" i="10"/>
  <c r="P14" i="10"/>
  <c r="O14" i="10"/>
  <c r="E14" i="10"/>
  <c r="D14" i="10"/>
  <c r="F14" i="10" s="1"/>
  <c r="Q13" i="10"/>
  <c r="P13" i="10"/>
  <c r="R13" i="10" s="1"/>
  <c r="O13" i="10"/>
  <c r="E13" i="10"/>
  <c r="D13" i="10"/>
  <c r="F13" i="10" s="1"/>
  <c r="Q12" i="10"/>
  <c r="P12" i="10"/>
  <c r="O12" i="10"/>
  <c r="E12" i="10"/>
  <c r="D12" i="10"/>
  <c r="F12" i="10" s="1"/>
  <c r="Q11" i="10"/>
  <c r="P11" i="10"/>
  <c r="P10" i="10" s="1"/>
  <c r="O11" i="10"/>
  <c r="E11" i="10"/>
  <c r="D11" i="10"/>
  <c r="D10" i="10" s="1"/>
  <c r="V10" i="10"/>
  <c r="U10" i="10"/>
  <c r="T10" i="10"/>
  <c r="S10" i="10"/>
  <c r="Q10" i="10"/>
  <c r="N10" i="10"/>
  <c r="M10" i="10"/>
  <c r="O10" i="10" s="1"/>
  <c r="L10" i="10"/>
  <c r="K10" i="10"/>
  <c r="J10" i="10"/>
  <c r="I10" i="10"/>
  <c r="H10" i="10"/>
  <c r="G10" i="10"/>
  <c r="E10" i="10"/>
  <c r="Q9" i="10"/>
  <c r="P9" i="10"/>
  <c r="O9" i="10"/>
  <c r="E9" i="10"/>
  <c r="D9" i="10"/>
  <c r="D5" i="10" s="1"/>
  <c r="U5" i="10"/>
  <c r="S5" i="10"/>
  <c r="Q5" i="10"/>
  <c r="M5" i="10"/>
  <c r="O5" i="10" s="1"/>
  <c r="K5" i="10"/>
  <c r="I5" i="10"/>
  <c r="G5" i="10"/>
  <c r="E5" i="10"/>
  <c r="F5" i="10" l="1"/>
  <c r="F9" i="10"/>
  <c r="P5" i="10"/>
  <c r="R5" i="10" s="1"/>
  <c r="R9" i="10"/>
  <c r="F10" i="10"/>
  <c r="F11" i="10"/>
  <c r="R10" i="10"/>
  <c r="R11" i="10"/>
  <c r="R12" i="10"/>
  <c r="R14" i="10"/>
  <c r="R16" i="10"/>
  <c r="R18" i="10"/>
  <c r="R20" i="10"/>
  <c r="R22" i="10"/>
  <c r="R24" i="10"/>
  <c r="F25" i="10"/>
  <c r="F41" i="10"/>
  <c r="F37" i="10"/>
  <c r="R37" i="10"/>
  <c r="P61" i="9" l="1"/>
  <c r="O61" i="9"/>
  <c r="Q61" i="9" s="1"/>
  <c r="N61" i="9"/>
  <c r="D61" i="9"/>
  <c r="C61" i="9"/>
  <c r="P60" i="9"/>
  <c r="O60" i="9"/>
  <c r="Q60" i="9" s="1"/>
  <c r="N60" i="9"/>
  <c r="D60" i="9"/>
  <c r="C60" i="9"/>
  <c r="E60" i="9" s="1"/>
  <c r="P59" i="9"/>
  <c r="O59" i="9"/>
  <c r="Q59" i="9" s="1"/>
  <c r="N59" i="9"/>
  <c r="D59" i="9"/>
  <c r="C59" i="9"/>
  <c r="P58" i="9"/>
  <c r="O58" i="9"/>
  <c r="Q58" i="9" s="1"/>
  <c r="N58" i="9"/>
  <c r="D58" i="9"/>
  <c r="C58" i="9"/>
  <c r="E58" i="9" s="1"/>
  <c r="P57" i="9"/>
  <c r="O57" i="9"/>
  <c r="Q57" i="9" s="1"/>
  <c r="N57" i="9"/>
  <c r="D57" i="9"/>
  <c r="C57" i="9"/>
  <c r="P56" i="9"/>
  <c r="O56" i="9"/>
  <c r="Q56" i="9" s="1"/>
  <c r="N56" i="9"/>
  <c r="D56" i="9"/>
  <c r="C56" i="9"/>
  <c r="E56" i="9" s="1"/>
  <c r="P55" i="9"/>
  <c r="O55" i="9"/>
  <c r="Q55" i="9" s="1"/>
  <c r="N55" i="9"/>
  <c r="D55" i="9"/>
  <c r="C55" i="9"/>
  <c r="P54" i="9"/>
  <c r="O54" i="9"/>
  <c r="Q54" i="9" s="1"/>
  <c r="N54" i="9"/>
  <c r="D54" i="9"/>
  <c r="C54" i="9"/>
  <c r="E54" i="9" s="1"/>
  <c r="P53" i="9"/>
  <c r="O53" i="9"/>
  <c r="Q53" i="9" s="1"/>
  <c r="N53" i="9"/>
  <c r="D53" i="9"/>
  <c r="C53" i="9"/>
  <c r="P52" i="9"/>
  <c r="O52" i="9"/>
  <c r="Q52" i="9" s="1"/>
  <c r="N52" i="9"/>
  <c r="D52" i="9"/>
  <c r="C52" i="9"/>
  <c r="E52" i="9" s="1"/>
  <c r="P51" i="9"/>
  <c r="O51" i="9"/>
  <c r="Q51" i="9" s="1"/>
  <c r="N51" i="9"/>
  <c r="D51" i="9"/>
  <c r="C51" i="9"/>
  <c r="P50" i="9"/>
  <c r="O50" i="9"/>
  <c r="Q50" i="9" s="1"/>
  <c r="N50" i="9"/>
  <c r="D50" i="9"/>
  <c r="C50" i="9"/>
  <c r="E50" i="9" s="1"/>
  <c r="P49" i="9"/>
  <c r="O49" i="9"/>
  <c r="Q49" i="9" s="1"/>
  <c r="N49" i="9"/>
  <c r="D49" i="9"/>
  <c r="C49" i="9"/>
  <c r="P48" i="9"/>
  <c r="O48" i="9"/>
  <c r="Q48" i="9" s="1"/>
  <c r="N48" i="9"/>
  <c r="D48" i="9"/>
  <c r="C48" i="9"/>
  <c r="E48" i="9" s="1"/>
  <c r="P47" i="9"/>
  <c r="O47" i="9"/>
  <c r="Q47" i="9" s="1"/>
  <c r="N47" i="9"/>
  <c r="D47" i="9"/>
  <c r="C47" i="9"/>
  <c r="P46" i="9"/>
  <c r="O46" i="9"/>
  <c r="Q46" i="9" s="1"/>
  <c r="N46" i="9"/>
  <c r="D46" i="9"/>
  <c r="C46" i="9"/>
  <c r="E46" i="9" s="1"/>
  <c r="P45" i="9"/>
  <c r="O45" i="9"/>
  <c r="Q45" i="9" s="1"/>
  <c r="N45" i="9"/>
  <c r="D45" i="9"/>
  <c r="D43" i="9" s="1"/>
  <c r="C45" i="9"/>
  <c r="P44" i="9"/>
  <c r="O44" i="9"/>
  <c r="O43" i="9" s="1"/>
  <c r="Q43" i="9" s="1"/>
  <c r="N44" i="9"/>
  <c r="D44" i="9"/>
  <c r="C44" i="9"/>
  <c r="C43" i="9" s="1"/>
  <c r="U43" i="9"/>
  <c r="T43" i="9"/>
  <c r="S43" i="9"/>
  <c r="R43" i="9"/>
  <c r="P43" i="9"/>
  <c r="M43" i="9"/>
  <c r="L43" i="9"/>
  <c r="N43" i="9" s="1"/>
  <c r="K43" i="9"/>
  <c r="J43" i="9"/>
  <c r="I43" i="9"/>
  <c r="H43" i="9"/>
  <c r="G43" i="9"/>
  <c r="F43" i="9"/>
  <c r="P42" i="9"/>
  <c r="O42" i="9"/>
  <c r="Q42" i="9" s="1"/>
  <c r="N42" i="9"/>
  <c r="D42" i="9"/>
  <c r="C42" i="9"/>
  <c r="E42" i="9" s="1"/>
  <c r="P41" i="9"/>
  <c r="O41" i="9"/>
  <c r="Q41" i="9" s="1"/>
  <c r="N41" i="9"/>
  <c r="D41" i="9"/>
  <c r="D23" i="9" s="1"/>
  <c r="C41" i="9"/>
  <c r="P40" i="9"/>
  <c r="O40" i="9"/>
  <c r="Q40" i="9" s="1"/>
  <c r="N40" i="9"/>
  <c r="D40" i="9"/>
  <c r="C40" i="9"/>
  <c r="C22" i="9" s="1"/>
  <c r="E22" i="9" s="1"/>
  <c r="P39" i="9"/>
  <c r="O39" i="9"/>
  <c r="Q39" i="9" s="1"/>
  <c r="N39" i="9"/>
  <c r="D39" i="9"/>
  <c r="C39" i="9"/>
  <c r="P38" i="9"/>
  <c r="O38" i="9"/>
  <c r="Q38" i="9" s="1"/>
  <c r="N38" i="9"/>
  <c r="D38" i="9"/>
  <c r="C38" i="9"/>
  <c r="E38" i="9" s="1"/>
  <c r="P37" i="9"/>
  <c r="O37" i="9"/>
  <c r="Q37" i="9" s="1"/>
  <c r="N37" i="9"/>
  <c r="D37" i="9"/>
  <c r="D19" i="9" s="1"/>
  <c r="C37" i="9"/>
  <c r="P36" i="9"/>
  <c r="O36" i="9"/>
  <c r="Q36" i="9" s="1"/>
  <c r="N36" i="9"/>
  <c r="D36" i="9"/>
  <c r="C36" i="9"/>
  <c r="C18" i="9" s="1"/>
  <c r="E18" i="9" s="1"/>
  <c r="P35" i="9"/>
  <c r="O35" i="9"/>
  <c r="Q35" i="9" s="1"/>
  <c r="N35" i="9"/>
  <c r="D35" i="9"/>
  <c r="C35" i="9"/>
  <c r="P34" i="9"/>
  <c r="O34" i="9"/>
  <c r="Q34" i="9" s="1"/>
  <c r="N34" i="9"/>
  <c r="D34" i="9"/>
  <c r="C34" i="9"/>
  <c r="E34" i="9" s="1"/>
  <c r="P33" i="9"/>
  <c r="O33" i="9"/>
  <c r="Q33" i="9" s="1"/>
  <c r="N33" i="9"/>
  <c r="D33" i="9"/>
  <c r="D15" i="9" s="1"/>
  <c r="C33" i="9"/>
  <c r="P32" i="9"/>
  <c r="O32" i="9"/>
  <c r="Q32" i="9" s="1"/>
  <c r="N32" i="9"/>
  <c r="D32" i="9"/>
  <c r="C32" i="9"/>
  <c r="C14" i="9" s="1"/>
  <c r="E14" i="9" s="1"/>
  <c r="P31" i="9"/>
  <c r="O31" i="9"/>
  <c r="Q31" i="9" s="1"/>
  <c r="N31" i="9"/>
  <c r="D31" i="9"/>
  <c r="C31" i="9"/>
  <c r="P30" i="9"/>
  <c r="O30" i="9"/>
  <c r="Q30" i="9" s="1"/>
  <c r="N30" i="9"/>
  <c r="D30" i="9"/>
  <c r="C30" i="9"/>
  <c r="E30" i="9" s="1"/>
  <c r="P29" i="9"/>
  <c r="O29" i="9"/>
  <c r="Q29" i="9" s="1"/>
  <c r="N29" i="9"/>
  <c r="D29" i="9"/>
  <c r="D11" i="9" s="1"/>
  <c r="C29" i="9"/>
  <c r="P28" i="9"/>
  <c r="O28" i="9"/>
  <c r="Q28" i="9" s="1"/>
  <c r="N28" i="9"/>
  <c r="D28" i="9"/>
  <c r="C28" i="9"/>
  <c r="C10" i="9" s="1"/>
  <c r="P27" i="9"/>
  <c r="O27" i="9"/>
  <c r="Q27" i="9" s="1"/>
  <c r="N27" i="9"/>
  <c r="D27" i="9"/>
  <c r="D25" i="9" s="1"/>
  <c r="C27" i="9"/>
  <c r="P26" i="9"/>
  <c r="O26" i="9"/>
  <c r="O25" i="9" s="1"/>
  <c r="Q25" i="9" s="1"/>
  <c r="N26" i="9"/>
  <c r="D26" i="9"/>
  <c r="C26" i="9"/>
  <c r="C25" i="9" s="1"/>
  <c r="U25" i="9"/>
  <c r="T25" i="9"/>
  <c r="S25" i="9"/>
  <c r="R25" i="9"/>
  <c r="P25" i="9"/>
  <c r="M25" i="9"/>
  <c r="L25" i="9"/>
  <c r="N25" i="9" s="1"/>
  <c r="K25" i="9"/>
  <c r="J25" i="9"/>
  <c r="I25" i="9"/>
  <c r="H25" i="9"/>
  <c r="G25" i="9"/>
  <c r="F25" i="9"/>
  <c r="U24" i="9"/>
  <c r="T24" i="9"/>
  <c r="S24" i="9"/>
  <c r="P24" i="9" s="1"/>
  <c r="R24" i="9"/>
  <c r="Q24" i="9"/>
  <c r="O24" i="9"/>
  <c r="M24" i="9"/>
  <c r="L24" i="9"/>
  <c r="K24" i="9"/>
  <c r="J24" i="9"/>
  <c r="I24" i="9"/>
  <c r="H24" i="9"/>
  <c r="G24" i="9"/>
  <c r="F24" i="9"/>
  <c r="D24" i="9"/>
  <c r="C24" i="9"/>
  <c r="E24" i="9" s="1"/>
  <c r="U23" i="9"/>
  <c r="T23" i="9"/>
  <c r="S23" i="9"/>
  <c r="R23" i="9"/>
  <c r="O23" i="9" s="1"/>
  <c r="Q23" i="9" s="1"/>
  <c r="P23" i="9"/>
  <c r="M23" i="9"/>
  <c r="L23" i="9"/>
  <c r="N23" i="9" s="1"/>
  <c r="K23" i="9"/>
  <c r="J23" i="9"/>
  <c r="I23" i="9"/>
  <c r="H23" i="9"/>
  <c r="G23" i="9"/>
  <c r="F23" i="9"/>
  <c r="C23" i="9"/>
  <c r="U22" i="9"/>
  <c r="T22" i="9"/>
  <c r="S22" i="9"/>
  <c r="P22" i="9" s="1"/>
  <c r="R22" i="9"/>
  <c r="O22" i="9"/>
  <c r="Q22" i="9" s="1"/>
  <c r="M22" i="9"/>
  <c r="L22" i="9"/>
  <c r="N22" i="9" s="1"/>
  <c r="K22" i="9"/>
  <c r="J22" i="9"/>
  <c r="I22" i="9"/>
  <c r="H22" i="9"/>
  <c r="G22" i="9"/>
  <c r="F22" i="9"/>
  <c r="D22" i="9"/>
  <c r="U21" i="9"/>
  <c r="T21" i="9"/>
  <c r="S21" i="9"/>
  <c r="R21" i="9"/>
  <c r="O21" i="9" s="1"/>
  <c r="P21" i="9"/>
  <c r="M21" i="9"/>
  <c r="L21" i="9"/>
  <c r="N21" i="9" s="1"/>
  <c r="K21" i="9"/>
  <c r="J21" i="9"/>
  <c r="I21" i="9"/>
  <c r="H21" i="9"/>
  <c r="G21" i="9"/>
  <c r="F21" i="9"/>
  <c r="D21" i="9"/>
  <c r="C21" i="9"/>
  <c r="U20" i="9"/>
  <c r="T20" i="9"/>
  <c r="S20" i="9"/>
  <c r="P20" i="9" s="1"/>
  <c r="R20" i="9"/>
  <c r="Q20" i="9"/>
  <c r="O20" i="9"/>
  <c r="M20" i="9"/>
  <c r="L20" i="9"/>
  <c r="K20" i="9"/>
  <c r="J20" i="9"/>
  <c r="I20" i="9"/>
  <c r="H20" i="9"/>
  <c r="G20" i="9"/>
  <c r="F20" i="9"/>
  <c r="D20" i="9"/>
  <c r="C20" i="9"/>
  <c r="E20" i="9" s="1"/>
  <c r="U19" i="9"/>
  <c r="T19" i="9"/>
  <c r="S19" i="9"/>
  <c r="R19" i="9"/>
  <c r="O19" i="9" s="1"/>
  <c r="Q19" i="9" s="1"/>
  <c r="P19" i="9"/>
  <c r="M19" i="9"/>
  <c r="L19" i="9"/>
  <c r="N19" i="9" s="1"/>
  <c r="K19" i="9"/>
  <c r="J19" i="9"/>
  <c r="I19" i="9"/>
  <c r="H19" i="9"/>
  <c r="G19" i="9"/>
  <c r="F19" i="9"/>
  <c r="C19" i="9"/>
  <c r="U18" i="9"/>
  <c r="T18" i="9"/>
  <c r="S18" i="9"/>
  <c r="P18" i="9" s="1"/>
  <c r="R18" i="9"/>
  <c r="O18" i="9"/>
  <c r="Q18" i="9" s="1"/>
  <c r="M18" i="9"/>
  <c r="L18" i="9"/>
  <c r="N18" i="9" s="1"/>
  <c r="K18" i="9"/>
  <c r="J18" i="9"/>
  <c r="I18" i="9"/>
  <c r="H18" i="9"/>
  <c r="G18" i="9"/>
  <c r="F18" i="9"/>
  <c r="D18" i="9"/>
  <c r="U17" i="9"/>
  <c r="T17" i="9"/>
  <c r="S17" i="9"/>
  <c r="R17" i="9"/>
  <c r="O17" i="9" s="1"/>
  <c r="P17" i="9"/>
  <c r="M17" i="9"/>
  <c r="L17" i="9"/>
  <c r="N17" i="9" s="1"/>
  <c r="K17" i="9"/>
  <c r="J17" i="9"/>
  <c r="I17" i="9"/>
  <c r="H17" i="9"/>
  <c r="G17" i="9"/>
  <c r="F17" i="9"/>
  <c r="D17" i="9"/>
  <c r="C17" i="9"/>
  <c r="U16" i="9"/>
  <c r="T16" i="9"/>
  <c r="S16" i="9"/>
  <c r="P16" i="9" s="1"/>
  <c r="R16" i="9"/>
  <c r="Q16" i="9"/>
  <c r="O16" i="9"/>
  <c r="M16" i="9"/>
  <c r="L16" i="9"/>
  <c r="K16" i="9"/>
  <c r="J16" i="9"/>
  <c r="I16" i="9"/>
  <c r="H16" i="9"/>
  <c r="G16" i="9"/>
  <c r="F16" i="9"/>
  <c r="D16" i="9"/>
  <c r="C16" i="9"/>
  <c r="E16" i="9" s="1"/>
  <c r="U15" i="9"/>
  <c r="T15" i="9"/>
  <c r="S15" i="9"/>
  <c r="R15" i="9"/>
  <c r="O15" i="9" s="1"/>
  <c r="Q15" i="9" s="1"/>
  <c r="P15" i="9"/>
  <c r="M15" i="9"/>
  <c r="L15" i="9"/>
  <c r="N15" i="9" s="1"/>
  <c r="K15" i="9"/>
  <c r="J15" i="9"/>
  <c r="I15" i="9"/>
  <c r="H15" i="9"/>
  <c r="G15" i="9"/>
  <c r="F15" i="9"/>
  <c r="C15" i="9"/>
  <c r="U14" i="9"/>
  <c r="T14" i="9"/>
  <c r="S14" i="9"/>
  <c r="P14" i="9" s="1"/>
  <c r="R14" i="9"/>
  <c r="O14" i="9"/>
  <c r="Q14" i="9" s="1"/>
  <c r="M14" i="9"/>
  <c r="L14" i="9"/>
  <c r="N14" i="9" s="1"/>
  <c r="K14" i="9"/>
  <c r="J14" i="9"/>
  <c r="I14" i="9"/>
  <c r="H14" i="9"/>
  <c r="G14" i="9"/>
  <c r="F14" i="9"/>
  <c r="D14" i="9"/>
  <c r="U13" i="9"/>
  <c r="T13" i="9"/>
  <c r="S13" i="9"/>
  <c r="R13" i="9"/>
  <c r="O13" i="9" s="1"/>
  <c r="P13" i="9"/>
  <c r="M13" i="9"/>
  <c r="L13" i="9"/>
  <c r="N13" i="9" s="1"/>
  <c r="K13" i="9"/>
  <c r="J13" i="9"/>
  <c r="I13" i="9"/>
  <c r="H13" i="9"/>
  <c r="G13" i="9"/>
  <c r="F13" i="9"/>
  <c r="D13" i="9"/>
  <c r="C13" i="9"/>
  <c r="U12" i="9"/>
  <c r="T12" i="9"/>
  <c r="S12" i="9"/>
  <c r="P12" i="9" s="1"/>
  <c r="R12" i="9"/>
  <c r="Q12" i="9"/>
  <c r="O12" i="9"/>
  <c r="M12" i="9"/>
  <c r="L12" i="9"/>
  <c r="K12" i="9"/>
  <c r="J12" i="9"/>
  <c r="I12" i="9"/>
  <c r="H12" i="9"/>
  <c r="G12" i="9"/>
  <c r="F12" i="9"/>
  <c r="D12" i="9"/>
  <c r="C12" i="9"/>
  <c r="E12" i="9" s="1"/>
  <c r="U11" i="9"/>
  <c r="T11" i="9"/>
  <c r="T7" i="9" s="1"/>
  <c r="S11" i="9"/>
  <c r="R11" i="9"/>
  <c r="O11" i="9" s="1"/>
  <c r="Q11" i="9" s="1"/>
  <c r="P11" i="9"/>
  <c r="M11" i="9"/>
  <c r="L11" i="9"/>
  <c r="L7" i="9" s="1"/>
  <c r="N7" i="9" s="1"/>
  <c r="K11" i="9"/>
  <c r="J11" i="9"/>
  <c r="J7" i="9" s="1"/>
  <c r="I11" i="9"/>
  <c r="H11" i="9"/>
  <c r="H7" i="9" s="1"/>
  <c r="G11" i="9"/>
  <c r="F11" i="9"/>
  <c r="F7" i="9" s="1"/>
  <c r="C11" i="9"/>
  <c r="U10" i="9"/>
  <c r="T10" i="9"/>
  <c r="S10" i="9"/>
  <c r="P10" i="9" s="1"/>
  <c r="R10" i="9"/>
  <c r="O10" i="9"/>
  <c r="Q10" i="9" s="1"/>
  <c r="M10" i="9"/>
  <c r="L10" i="9"/>
  <c r="N10" i="9" s="1"/>
  <c r="K10" i="9"/>
  <c r="J10" i="9"/>
  <c r="I10" i="9"/>
  <c r="H10" i="9"/>
  <c r="G10" i="9"/>
  <c r="F10" i="9"/>
  <c r="D10" i="9"/>
  <c r="U9" i="9"/>
  <c r="T9" i="9"/>
  <c r="S9" i="9"/>
  <c r="R9" i="9"/>
  <c r="O9" i="9" s="1"/>
  <c r="P9" i="9"/>
  <c r="M9" i="9"/>
  <c r="L9" i="9"/>
  <c r="N9" i="9" s="1"/>
  <c r="K9" i="9"/>
  <c r="J9" i="9"/>
  <c r="I9" i="9"/>
  <c r="H9" i="9"/>
  <c r="G9" i="9"/>
  <c r="F9" i="9"/>
  <c r="D9" i="9"/>
  <c r="D7" i="9" s="1"/>
  <c r="C9" i="9"/>
  <c r="U8" i="9"/>
  <c r="U7" i="9" s="1"/>
  <c r="T8" i="9"/>
  <c r="S8" i="9"/>
  <c r="P8" i="9" s="1"/>
  <c r="P7" i="9" s="1"/>
  <c r="R8" i="9"/>
  <c r="Q8" i="9"/>
  <c r="O8" i="9"/>
  <c r="M8" i="9"/>
  <c r="L8" i="9"/>
  <c r="K8" i="9"/>
  <c r="J8" i="9"/>
  <c r="I8" i="9"/>
  <c r="H8" i="9"/>
  <c r="G8" i="9"/>
  <c r="F8" i="9"/>
  <c r="D8" i="9"/>
  <c r="C8" i="9"/>
  <c r="E8" i="9" s="1"/>
  <c r="S7" i="9"/>
  <c r="O7" i="9"/>
  <c r="M7" i="9"/>
  <c r="K7" i="9"/>
  <c r="I7" i="9"/>
  <c r="G7" i="9"/>
  <c r="U6" i="9"/>
  <c r="T6" i="9"/>
  <c r="S6" i="9"/>
  <c r="R6" i="9"/>
  <c r="P6" i="9"/>
  <c r="M6" i="9"/>
  <c r="L6" i="9"/>
  <c r="N6" i="9" s="1"/>
  <c r="K6" i="9"/>
  <c r="J6" i="9"/>
  <c r="I6" i="9"/>
  <c r="H6" i="9"/>
  <c r="G6" i="9"/>
  <c r="F6" i="9"/>
  <c r="E10" i="9" l="1"/>
  <c r="C7" i="9"/>
  <c r="E7" i="9" s="1"/>
  <c r="D6" i="9"/>
  <c r="Q7" i="9"/>
  <c r="E11" i="9"/>
  <c r="N11" i="9"/>
  <c r="E15" i="9"/>
  <c r="E19" i="9"/>
  <c r="E23" i="9"/>
  <c r="E25" i="9"/>
  <c r="E26" i="9"/>
  <c r="Q26" i="9"/>
  <c r="E28" i="9"/>
  <c r="E32" i="9"/>
  <c r="E36" i="9"/>
  <c r="E40" i="9"/>
  <c r="E43" i="9"/>
  <c r="E44" i="9"/>
  <c r="Q44" i="9"/>
  <c r="C6" i="9"/>
  <c r="E6" i="9" s="1"/>
  <c r="O6" i="9"/>
  <c r="Q6" i="9" s="1"/>
  <c r="R7" i="9"/>
  <c r="N8" i="9"/>
  <c r="E9" i="9"/>
  <c r="Q9" i="9"/>
  <c r="N12" i="9"/>
  <c r="E13" i="9"/>
  <c r="Q13" i="9"/>
  <c r="N16" i="9"/>
  <c r="E17" i="9"/>
  <c r="Q17" i="9"/>
  <c r="N20" i="9"/>
  <c r="E21" i="9"/>
  <c r="Q21" i="9"/>
  <c r="N24" i="9"/>
  <c r="E27" i="9"/>
  <c r="E29" i="9"/>
  <c r="E31" i="9"/>
  <c r="E33" i="9"/>
  <c r="E35" i="9"/>
  <c r="E37" i="9"/>
  <c r="E39" i="9"/>
  <c r="E41" i="9"/>
  <c r="E45" i="9"/>
  <c r="E47" i="9"/>
  <c r="E49" i="9"/>
  <c r="E51" i="9"/>
  <c r="E53" i="9"/>
  <c r="E55" i="9"/>
  <c r="E57" i="9"/>
  <c r="E59" i="9"/>
  <c r="E61" i="9"/>
  <c r="Q48" i="8" l="1"/>
  <c r="P48" i="8"/>
  <c r="R48" i="8" s="1"/>
  <c r="O48" i="8"/>
  <c r="E48" i="8"/>
  <c r="D48" i="8"/>
  <c r="F48" i="8" s="1"/>
  <c r="Q47" i="8"/>
  <c r="P47" i="8"/>
  <c r="R47" i="8" s="1"/>
  <c r="O47" i="8"/>
  <c r="E47" i="8"/>
  <c r="D47" i="8"/>
  <c r="F47" i="8" s="1"/>
  <c r="Q46" i="8"/>
  <c r="P46" i="8"/>
  <c r="R46" i="8" s="1"/>
  <c r="O46" i="8"/>
  <c r="E46" i="8"/>
  <c r="D46" i="8"/>
  <c r="F46" i="8" s="1"/>
  <c r="Q45" i="8"/>
  <c r="P45" i="8"/>
  <c r="R45" i="8" s="1"/>
  <c r="O45" i="8"/>
  <c r="E45" i="8"/>
  <c r="D45" i="8"/>
  <c r="F45" i="8" s="1"/>
  <c r="Q44" i="8"/>
  <c r="P44" i="8"/>
  <c r="R44" i="8" s="1"/>
  <c r="O44" i="8"/>
  <c r="E44" i="8"/>
  <c r="D44" i="8"/>
  <c r="F44" i="8" s="1"/>
  <c r="Q43" i="8"/>
  <c r="P43" i="8"/>
  <c r="R43" i="8" s="1"/>
  <c r="O43" i="8"/>
  <c r="E43" i="8"/>
  <c r="D43" i="8"/>
  <c r="F43" i="8" s="1"/>
  <c r="Q42" i="8"/>
  <c r="Q41" i="8" s="1"/>
  <c r="P42" i="8"/>
  <c r="R42" i="8" s="1"/>
  <c r="O42" i="8"/>
  <c r="E42" i="8"/>
  <c r="E41" i="8" s="1"/>
  <c r="D42" i="8"/>
  <c r="F42" i="8" s="1"/>
  <c r="V41" i="8"/>
  <c r="U41" i="8"/>
  <c r="T41" i="8"/>
  <c r="S41" i="8"/>
  <c r="P41" i="8"/>
  <c r="R41" i="8" s="1"/>
  <c r="N41" i="8"/>
  <c r="M41" i="8"/>
  <c r="O41" i="8" s="1"/>
  <c r="L41" i="8"/>
  <c r="K41" i="8"/>
  <c r="J41" i="8"/>
  <c r="I41" i="8"/>
  <c r="H41" i="8"/>
  <c r="G41" i="8"/>
  <c r="D41" i="8"/>
  <c r="Q40" i="8"/>
  <c r="P40" i="8"/>
  <c r="R40" i="8" s="1"/>
  <c r="O40" i="8"/>
  <c r="E40" i="8"/>
  <c r="D40" i="8"/>
  <c r="F40" i="8" s="1"/>
  <c r="Q39" i="8"/>
  <c r="P39" i="8"/>
  <c r="R39" i="8" s="1"/>
  <c r="O39" i="8"/>
  <c r="E39" i="8"/>
  <c r="D39" i="8"/>
  <c r="F39" i="8" s="1"/>
  <c r="Q38" i="8"/>
  <c r="P38" i="8"/>
  <c r="R38" i="8" s="1"/>
  <c r="O38" i="8"/>
  <c r="E38" i="8"/>
  <c r="D38" i="8"/>
  <c r="F38" i="8" s="1"/>
  <c r="Q37" i="8"/>
  <c r="P37" i="8"/>
  <c r="P36" i="8" s="1"/>
  <c r="R36" i="8" s="1"/>
  <c r="O37" i="8"/>
  <c r="E37" i="8"/>
  <c r="D37" i="8"/>
  <c r="D36" i="8" s="1"/>
  <c r="F36" i="8" s="1"/>
  <c r="V36" i="8"/>
  <c r="U36" i="8"/>
  <c r="T36" i="8"/>
  <c r="S36" i="8"/>
  <c r="Q36" i="8"/>
  <c r="N36" i="8"/>
  <c r="M36" i="8"/>
  <c r="O36" i="8" s="1"/>
  <c r="L36" i="8"/>
  <c r="K36" i="8"/>
  <c r="J36" i="8"/>
  <c r="I36" i="8"/>
  <c r="H36" i="8"/>
  <c r="G36" i="8"/>
  <c r="E36" i="8"/>
  <c r="Q35" i="8"/>
  <c r="P35" i="8"/>
  <c r="R35" i="8" s="1"/>
  <c r="O35" i="8"/>
  <c r="E35" i="8"/>
  <c r="D35" i="8"/>
  <c r="F35" i="8" s="1"/>
  <c r="Q34" i="8"/>
  <c r="P34" i="8"/>
  <c r="R34" i="8" s="1"/>
  <c r="O34" i="8"/>
  <c r="E34" i="8"/>
  <c r="D34" i="8"/>
  <c r="F34" i="8" s="1"/>
  <c r="Q33" i="8"/>
  <c r="P33" i="8"/>
  <c r="R33" i="8" s="1"/>
  <c r="O33" i="8"/>
  <c r="E33" i="8"/>
  <c r="D33" i="8"/>
  <c r="F33" i="8" s="1"/>
  <c r="Q32" i="8"/>
  <c r="P32" i="8"/>
  <c r="R32" i="8" s="1"/>
  <c r="O32" i="8"/>
  <c r="E32" i="8"/>
  <c r="D32" i="8"/>
  <c r="F32" i="8" s="1"/>
  <c r="Q31" i="8"/>
  <c r="P31" i="8"/>
  <c r="R31" i="8" s="1"/>
  <c r="O31" i="8"/>
  <c r="E31" i="8"/>
  <c r="D31" i="8"/>
  <c r="F31" i="8" s="1"/>
  <c r="Q30" i="8"/>
  <c r="P30" i="8"/>
  <c r="R30" i="8" s="1"/>
  <c r="O30" i="8"/>
  <c r="E30" i="8"/>
  <c r="D30" i="8"/>
  <c r="F30" i="8" s="1"/>
  <c r="Q29" i="8"/>
  <c r="P29" i="8"/>
  <c r="R29" i="8" s="1"/>
  <c r="O29" i="8"/>
  <c r="E29" i="8"/>
  <c r="D29" i="8"/>
  <c r="F29" i="8" s="1"/>
  <c r="Q28" i="8"/>
  <c r="P28" i="8"/>
  <c r="R28" i="8" s="1"/>
  <c r="O28" i="8"/>
  <c r="E28" i="8"/>
  <c r="D28" i="8"/>
  <c r="F28" i="8" s="1"/>
  <c r="Q27" i="8"/>
  <c r="P27" i="8"/>
  <c r="R27" i="8" s="1"/>
  <c r="O27" i="8"/>
  <c r="E27" i="8"/>
  <c r="D27" i="8"/>
  <c r="F27" i="8" s="1"/>
  <c r="Q26" i="8"/>
  <c r="Q25" i="8" s="1"/>
  <c r="P26" i="8"/>
  <c r="R26" i="8" s="1"/>
  <c r="O26" i="8"/>
  <c r="E26" i="8"/>
  <c r="E25" i="8" s="1"/>
  <c r="D26" i="8"/>
  <c r="F26" i="8" s="1"/>
  <c r="V25" i="8"/>
  <c r="V5" i="8" s="1"/>
  <c r="U25" i="8"/>
  <c r="T25" i="8"/>
  <c r="T5" i="8" s="1"/>
  <c r="S25" i="8"/>
  <c r="P25" i="8"/>
  <c r="R25" i="8" s="1"/>
  <c r="N25" i="8"/>
  <c r="N5" i="8" s="1"/>
  <c r="M25" i="8"/>
  <c r="O25" i="8" s="1"/>
  <c r="L25" i="8"/>
  <c r="L5" i="8" s="1"/>
  <c r="K25" i="8"/>
  <c r="J25" i="8"/>
  <c r="J5" i="8" s="1"/>
  <c r="I25" i="8"/>
  <c r="H25" i="8"/>
  <c r="H5" i="8" s="1"/>
  <c r="G25" i="8"/>
  <c r="D25" i="8"/>
  <c r="Q24" i="8"/>
  <c r="P24" i="8"/>
  <c r="O24" i="8"/>
  <c r="E24" i="8"/>
  <c r="D24" i="8"/>
  <c r="F24" i="8" s="1"/>
  <c r="Q23" i="8"/>
  <c r="P23" i="8"/>
  <c r="R23" i="8" s="1"/>
  <c r="O23" i="8"/>
  <c r="E23" i="8"/>
  <c r="D23" i="8"/>
  <c r="F23" i="8" s="1"/>
  <c r="Q22" i="8"/>
  <c r="P22" i="8"/>
  <c r="O22" i="8"/>
  <c r="E22" i="8"/>
  <c r="D22" i="8"/>
  <c r="F22" i="8" s="1"/>
  <c r="Q21" i="8"/>
  <c r="P21" i="8"/>
  <c r="R21" i="8" s="1"/>
  <c r="O21" i="8"/>
  <c r="E21" i="8"/>
  <c r="D21" i="8"/>
  <c r="F21" i="8" s="1"/>
  <c r="Q20" i="8"/>
  <c r="P20" i="8"/>
  <c r="O20" i="8"/>
  <c r="E20" i="8"/>
  <c r="D20" i="8"/>
  <c r="F20" i="8" s="1"/>
  <c r="Q19" i="8"/>
  <c r="P19" i="8"/>
  <c r="R19" i="8" s="1"/>
  <c r="O19" i="8"/>
  <c r="E19" i="8"/>
  <c r="D19" i="8"/>
  <c r="F19" i="8" s="1"/>
  <c r="Q18" i="8"/>
  <c r="P18" i="8"/>
  <c r="O18" i="8"/>
  <c r="E18" i="8"/>
  <c r="D18" i="8"/>
  <c r="F18" i="8" s="1"/>
  <c r="Q17" i="8"/>
  <c r="P17" i="8"/>
  <c r="R17" i="8" s="1"/>
  <c r="O17" i="8"/>
  <c r="E17" i="8"/>
  <c r="D17" i="8"/>
  <c r="F17" i="8" s="1"/>
  <c r="Q16" i="8"/>
  <c r="P16" i="8"/>
  <c r="O16" i="8"/>
  <c r="E16" i="8"/>
  <c r="D16" i="8"/>
  <c r="F16" i="8" s="1"/>
  <c r="Q15" i="8"/>
  <c r="P15" i="8"/>
  <c r="R15" i="8" s="1"/>
  <c r="O15" i="8"/>
  <c r="E15" i="8"/>
  <c r="D15" i="8"/>
  <c r="F15" i="8" s="1"/>
  <c r="Q14" i="8"/>
  <c r="P14" i="8"/>
  <c r="O14" i="8"/>
  <c r="E14" i="8"/>
  <c r="D14" i="8"/>
  <c r="F14" i="8" s="1"/>
  <c r="Q13" i="8"/>
  <c r="P13" i="8"/>
  <c r="R13" i="8" s="1"/>
  <c r="O13" i="8"/>
  <c r="E13" i="8"/>
  <c r="D13" i="8"/>
  <c r="F13" i="8" s="1"/>
  <c r="Q12" i="8"/>
  <c r="P12" i="8"/>
  <c r="O12" i="8"/>
  <c r="E12" i="8"/>
  <c r="D12" i="8"/>
  <c r="F12" i="8" s="1"/>
  <c r="Q11" i="8"/>
  <c r="P11" i="8"/>
  <c r="P10" i="8" s="1"/>
  <c r="O11" i="8"/>
  <c r="E11" i="8"/>
  <c r="D11" i="8"/>
  <c r="D10" i="8" s="1"/>
  <c r="V10" i="8"/>
  <c r="U10" i="8"/>
  <c r="T10" i="8"/>
  <c r="S10" i="8"/>
  <c r="Q10" i="8"/>
  <c r="N10" i="8"/>
  <c r="M10" i="8"/>
  <c r="O10" i="8" s="1"/>
  <c r="L10" i="8"/>
  <c r="K10" i="8"/>
  <c r="J10" i="8"/>
  <c r="I10" i="8"/>
  <c r="H10" i="8"/>
  <c r="G10" i="8"/>
  <c r="E10" i="8"/>
  <c r="Q9" i="8"/>
  <c r="P9" i="8"/>
  <c r="O9" i="8"/>
  <c r="E9" i="8"/>
  <c r="D9" i="8"/>
  <c r="D5" i="8" s="1"/>
  <c r="U5" i="8"/>
  <c r="S5" i="8"/>
  <c r="Q5" i="8"/>
  <c r="M5" i="8"/>
  <c r="O5" i="8" s="1"/>
  <c r="K5" i="8"/>
  <c r="I5" i="8"/>
  <c r="G5" i="8"/>
  <c r="E5" i="8"/>
  <c r="F5" i="8" l="1"/>
  <c r="F9" i="8"/>
  <c r="P5" i="8"/>
  <c r="R5" i="8" s="1"/>
  <c r="R9" i="8"/>
  <c r="F10" i="8"/>
  <c r="F11" i="8"/>
  <c r="R10" i="8"/>
  <c r="R11" i="8"/>
  <c r="R12" i="8"/>
  <c r="R14" i="8"/>
  <c r="R16" i="8"/>
  <c r="R18" i="8"/>
  <c r="R20" i="8"/>
  <c r="R22" i="8"/>
  <c r="R24" i="8"/>
  <c r="F25" i="8"/>
  <c r="F41" i="8"/>
  <c r="F37" i="8"/>
  <c r="R37" i="8"/>
  <c r="Q48" i="7" l="1"/>
  <c r="P48" i="7"/>
  <c r="R48" i="7" s="1"/>
  <c r="O48" i="7"/>
  <c r="E48" i="7"/>
  <c r="D48" i="7"/>
  <c r="F48" i="7" s="1"/>
  <c r="Q47" i="7"/>
  <c r="P47" i="7"/>
  <c r="R47" i="7" s="1"/>
  <c r="O47" i="7"/>
  <c r="E47" i="7"/>
  <c r="D47" i="7"/>
  <c r="F47" i="7" s="1"/>
  <c r="Q46" i="7"/>
  <c r="P46" i="7"/>
  <c r="R46" i="7" s="1"/>
  <c r="O46" i="7"/>
  <c r="E46" i="7"/>
  <c r="D46" i="7"/>
  <c r="F46" i="7" s="1"/>
  <c r="Q45" i="7"/>
  <c r="P45" i="7"/>
  <c r="R45" i="7" s="1"/>
  <c r="O45" i="7"/>
  <c r="E45" i="7"/>
  <c r="D45" i="7"/>
  <c r="F45" i="7" s="1"/>
  <c r="Q44" i="7"/>
  <c r="P44" i="7"/>
  <c r="R44" i="7" s="1"/>
  <c r="O44" i="7"/>
  <c r="E44" i="7"/>
  <c r="D44" i="7"/>
  <c r="F44" i="7" s="1"/>
  <c r="Q43" i="7"/>
  <c r="P43" i="7"/>
  <c r="R43" i="7" s="1"/>
  <c r="O43" i="7"/>
  <c r="E43" i="7"/>
  <c r="D43" i="7"/>
  <c r="F43" i="7" s="1"/>
  <c r="Q42" i="7"/>
  <c r="Q41" i="7" s="1"/>
  <c r="P42" i="7"/>
  <c r="R42" i="7" s="1"/>
  <c r="O42" i="7"/>
  <c r="E42" i="7"/>
  <c r="E41" i="7" s="1"/>
  <c r="D42" i="7"/>
  <c r="F42" i="7" s="1"/>
  <c r="V41" i="7"/>
  <c r="U41" i="7"/>
  <c r="T41" i="7"/>
  <c r="S41" i="7"/>
  <c r="P41" i="7"/>
  <c r="R41" i="7" s="1"/>
  <c r="N41" i="7"/>
  <c r="M41" i="7"/>
  <c r="O41" i="7" s="1"/>
  <c r="L41" i="7"/>
  <c r="K41" i="7"/>
  <c r="J41" i="7"/>
  <c r="I41" i="7"/>
  <c r="H41" i="7"/>
  <c r="G41" i="7"/>
  <c r="D41" i="7"/>
  <c r="Q40" i="7"/>
  <c r="P40" i="7"/>
  <c r="R40" i="7" s="1"/>
  <c r="O40" i="7"/>
  <c r="E40" i="7"/>
  <c r="D40" i="7"/>
  <c r="F40" i="7" s="1"/>
  <c r="Q39" i="7"/>
  <c r="P39" i="7"/>
  <c r="R39" i="7" s="1"/>
  <c r="O39" i="7"/>
  <c r="E39" i="7"/>
  <c r="D39" i="7"/>
  <c r="F39" i="7" s="1"/>
  <c r="Q38" i="7"/>
  <c r="P38" i="7"/>
  <c r="R38" i="7" s="1"/>
  <c r="O38" i="7"/>
  <c r="E38" i="7"/>
  <c r="D38" i="7"/>
  <c r="F38" i="7" s="1"/>
  <c r="Q37" i="7"/>
  <c r="P37" i="7"/>
  <c r="P36" i="7" s="1"/>
  <c r="R36" i="7" s="1"/>
  <c r="O37" i="7"/>
  <c r="E37" i="7"/>
  <c r="D37" i="7"/>
  <c r="D36" i="7" s="1"/>
  <c r="F36" i="7" s="1"/>
  <c r="V36" i="7"/>
  <c r="U36" i="7"/>
  <c r="T36" i="7"/>
  <c r="S36" i="7"/>
  <c r="Q36" i="7"/>
  <c r="N36" i="7"/>
  <c r="M36" i="7"/>
  <c r="O36" i="7" s="1"/>
  <c r="L36" i="7"/>
  <c r="K36" i="7"/>
  <c r="J36" i="7"/>
  <c r="I36" i="7"/>
  <c r="H36" i="7"/>
  <c r="G36" i="7"/>
  <c r="E36" i="7"/>
  <c r="Q35" i="7"/>
  <c r="P35" i="7"/>
  <c r="R35" i="7" s="1"/>
  <c r="O35" i="7"/>
  <c r="E35" i="7"/>
  <c r="D35" i="7"/>
  <c r="F35" i="7" s="1"/>
  <c r="Q34" i="7"/>
  <c r="P34" i="7"/>
  <c r="R34" i="7" s="1"/>
  <c r="O34" i="7"/>
  <c r="E34" i="7"/>
  <c r="D34" i="7"/>
  <c r="F34" i="7" s="1"/>
  <c r="Q33" i="7"/>
  <c r="P33" i="7"/>
  <c r="R33" i="7" s="1"/>
  <c r="O33" i="7"/>
  <c r="E33" i="7"/>
  <c r="D33" i="7"/>
  <c r="F33" i="7" s="1"/>
  <c r="Q32" i="7"/>
  <c r="P32" i="7"/>
  <c r="R32" i="7" s="1"/>
  <c r="O32" i="7"/>
  <c r="E32" i="7"/>
  <c r="D32" i="7"/>
  <c r="F32" i="7" s="1"/>
  <c r="Q31" i="7"/>
  <c r="P31" i="7"/>
  <c r="R31" i="7" s="1"/>
  <c r="O31" i="7"/>
  <c r="E31" i="7"/>
  <c r="D31" i="7"/>
  <c r="F31" i="7" s="1"/>
  <c r="Q30" i="7"/>
  <c r="P30" i="7"/>
  <c r="R30" i="7" s="1"/>
  <c r="O30" i="7"/>
  <c r="E30" i="7"/>
  <c r="D30" i="7"/>
  <c r="F30" i="7" s="1"/>
  <c r="Q29" i="7"/>
  <c r="P29" i="7"/>
  <c r="R29" i="7" s="1"/>
  <c r="O29" i="7"/>
  <c r="E29" i="7"/>
  <c r="D29" i="7"/>
  <c r="F29" i="7" s="1"/>
  <c r="Q28" i="7"/>
  <c r="P28" i="7"/>
  <c r="R28" i="7" s="1"/>
  <c r="O28" i="7"/>
  <c r="E28" i="7"/>
  <c r="D28" i="7"/>
  <c r="F28" i="7" s="1"/>
  <c r="Q27" i="7"/>
  <c r="P27" i="7"/>
  <c r="R27" i="7" s="1"/>
  <c r="O27" i="7"/>
  <c r="E27" i="7"/>
  <c r="D27" i="7"/>
  <c r="F27" i="7" s="1"/>
  <c r="Q26" i="7"/>
  <c r="Q25" i="7" s="1"/>
  <c r="P26" i="7"/>
  <c r="R26" i="7" s="1"/>
  <c r="O26" i="7"/>
  <c r="E26" i="7"/>
  <c r="E25" i="7" s="1"/>
  <c r="D26" i="7"/>
  <c r="F26" i="7" s="1"/>
  <c r="V25" i="7"/>
  <c r="V5" i="7" s="1"/>
  <c r="U25" i="7"/>
  <c r="T25" i="7"/>
  <c r="T5" i="7" s="1"/>
  <c r="S25" i="7"/>
  <c r="P25" i="7"/>
  <c r="R25" i="7" s="1"/>
  <c r="N25" i="7"/>
  <c r="N5" i="7" s="1"/>
  <c r="M25" i="7"/>
  <c r="O25" i="7" s="1"/>
  <c r="L25" i="7"/>
  <c r="L5" i="7" s="1"/>
  <c r="K25" i="7"/>
  <c r="J25" i="7"/>
  <c r="J5" i="7" s="1"/>
  <c r="I25" i="7"/>
  <c r="H25" i="7"/>
  <c r="H5" i="7" s="1"/>
  <c r="G25" i="7"/>
  <c r="D25" i="7"/>
  <c r="Q24" i="7"/>
  <c r="P24" i="7"/>
  <c r="O24" i="7"/>
  <c r="E24" i="7"/>
  <c r="D24" i="7"/>
  <c r="F24" i="7" s="1"/>
  <c r="Q23" i="7"/>
  <c r="P23" i="7"/>
  <c r="R23" i="7" s="1"/>
  <c r="O23" i="7"/>
  <c r="E23" i="7"/>
  <c r="D23" i="7"/>
  <c r="F23" i="7" s="1"/>
  <c r="Q22" i="7"/>
  <c r="P22" i="7"/>
  <c r="O22" i="7"/>
  <c r="E22" i="7"/>
  <c r="D22" i="7"/>
  <c r="F22" i="7" s="1"/>
  <c r="Q21" i="7"/>
  <c r="P21" i="7"/>
  <c r="R21" i="7" s="1"/>
  <c r="O21" i="7"/>
  <c r="E21" i="7"/>
  <c r="D21" i="7"/>
  <c r="F21" i="7" s="1"/>
  <c r="Q20" i="7"/>
  <c r="P20" i="7"/>
  <c r="O20" i="7"/>
  <c r="E20" i="7"/>
  <c r="D20" i="7"/>
  <c r="F20" i="7" s="1"/>
  <c r="Q19" i="7"/>
  <c r="P19" i="7"/>
  <c r="R19" i="7" s="1"/>
  <c r="O19" i="7"/>
  <c r="E19" i="7"/>
  <c r="D19" i="7"/>
  <c r="F19" i="7" s="1"/>
  <c r="Q18" i="7"/>
  <c r="P18" i="7"/>
  <c r="O18" i="7"/>
  <c r="E18" i="7"/>
  <c r="D18" i="7"/>
  <c r="F18" i="7" s="1"/>
  <c r="Q17" i="7"/>
  <c r="P17" i="7"/>
  <c r="R17" i="7" s="1"/>
  <c r="O17" i="7"/>
  <c r="E17" i="7"/>
  <c r="D17" i="7"/>
  <c r="F17" i="7" s="1"/>
  <c r="Q16" i="7"/>
  <c r="P16" i="7"/>
  <c r="O16" i="7"/>
  <c r="E16" i="7"/>
  <c r="D16" i="7"/>
  <c r="F16" i="7" s="1"/>
  <c r="Q15" i="7"/>
  <c r="P15" i="7"/>
  <c r="R15" i="7" s="1"/>
  <c r="O15" i="7"/>
  <c r="E15" i="7"/>
  <c r="D15" i="7"/>
  <c r="F15" i="7" s="1"/>
  <c r="Q14" i="7"/>
  <c r="P14" i="7"/>
  <c r="O14" i="7"/>
  <c r="E14" i="7"/>
  <c r="D14" i="7"/>
  <c r="F14" i="7" s="1"/>
  <c r="Q13" i="7"/>
  <c r="P13" i="7"/>
  <c r="R13" i="7" s="1"/>
  <c r="O13" i="7"/>
  <c r="E13" i="7"/>
  <c r="D13" i="7"/>
  <c r="F13" i="7" s="1"/>
  <c r="Q12" i="7"/>
  <c r="P12" i="7"/>
  <c r="O12" i="7"/>
  <c r="E12" i="7"/>
  <c r="D12" i="7"/>
  <c r="F12" i="7" s="1"/>
  <c r="Q11" i="7"/>
  <c r="P11" i="7"/>
  <c r="P10" i="7" s="1"/>
  <c r="O11" i="7"/>
  <c r="E11" i="7"/>
  <c r="D11" i="7"/>
  <c r="D10" i="7" s="1"/>
  <c r="V10" i="7"/>
  <c r="U10" i="7"/>
  <c r="T10" i="7"/>
  <c r="S10" i="7"/>
  <c r="Q10" i="7"/>
  <c r="N10" i="7"/>
  <c r="M10" i="7"/>
  <c r="O10" i="7" s="1"/>
  <c r="L10" i="7"/>
  <c r="K10" i="7"/>
  <c r="J10" i="7"/>
  <c r="I10" i="7"/>
  <c r="H10" i="7"/>
  <c r="G10" i="7"/>
  <c r="E10" i="7"/>
  <c r="Q9" i="7"/>
  <c r="P9" i="7"/>
  <c r="O9" i="7"/>
  <c r="E9" i="7"/>
  <c r="D9" i="7"/>
  <c r="D5" i="7" s="1"/>
  <c r="U5" i="7"/>
  <c r="S5" i="7"/>
  <c r="Q5" i="7"/>
  <c r="M5" i="7"/>
  <c r="O5" i="7" s="1"/>
  <c r="K5" i="7"/>
  <c r="I5" i="7"/>
  <c r="G5" i="7"/>
  <c r="E5" i="7"/>
  <c r="F5" i="7" l="1"/>
  <c r="F9" i="7"/>
  <c r="P5" i="7"/>
  <c r="R5" i="7" s="1"/>
  <c r="R9" i="7"/>
  <c r="F10" i="7"/>
  <c r="F11" i="7"/>
  <c r="R10" i="7"/>
  <c r="R11" i="7"/>
  <c r="R12" i="7"/>
  <c r="R14" i="7"/>
  <c r="R16" i="7"/>
  <c r="R18" i="7"/>
  <c r="R20" i="7"/>
  <c r="R22" i="7"/>
  <c r="R24" i="7"/>
  <c r="F25" i="7"/>
  <c r="F41" i="7"/>
  <c r="F37" i="7"/>
  <c r="R37" i="7"/>
  <c r="Q48" i="6" l="1"/>
  <c r="P48" i="6"/>
  <c r="R48" i="6" s="1"/>
  <c r="O48" i="6"/>
  <c r="E48" i="6"/>
  <c r="D48" i="6"/>
  <c r="F48" i="6" s="1"/>
  <c r="Q47" i="6"/>
  <c r="P47" i="6"/>
  <c r="R47" i="6" s="1"/>
  <c r="O47" i="6"/>
  <c r="E47" i="6"/>
  <c r="D47" i="6"/>
  <c r="F47" i="6" s="1"/>
  <c r="Q46" i="6"/>
  <c r="P46" i="6"/>
  <c r="R46" i="6" s="1"/>
  <c r="O46" i="6"/>
  <c r="E46" i="6"/>
  <c r="D46" i="6"/>
  <c r="F46" i="6" s="1"/>
  <c r="Q45" i="6"/>
  <c r="P45" i="6"/>
  <c r="R45" i="6" s="1"/>
  <c r="O45" i="6"/>
  <c r="E45" i="6"/>
  <c r="D45" i="6"/>
  <c r="F45" i="6" s="1"/>
  <c r="Q44" i="6"/>
  <c r="P44" i="6"/>
  <c r="R44" i="6" s="1"/>
  <c r="O44" i="6"/>
  <c r="E44" i="6"/>
  <c r="D44" i="6"/>
  <c r="F44" i="6" s="1"/>
  <c r="Q43" i="6"/>
  <c r="P43" i="6"/>
  <c r="R43" i="6" s="1"/>
  <c r="O43" i="6"/>
  <c r="E43" i="6"/>
  <c r="D43" i="6"/>
  <c r="F43" i="6" s="1"/>
  <c r="Q42" i="6"/>
  <c r="P42" i="6"/>
  <c r="R42" i="6" s="1"/>
  <c r="O42" i="6"/>
  <c r="E42" i="6"/>
  <c r="D42" i="6"/>
  <c r="F42" i="6" s="1"/>
  <c r="V41" i="6"/>
  <c r="U41" i="6"/>
  <c r="T41" i="6"/>
  <c r="S41" i="6"/>
  <c r="Q41" i="6"/>
  <c r="P41" i="6"/>
  <c r="R41" i="6" s="1"/>
  <c r="N41" i="6"/>
  <c r="M41" i="6"/>
  <c r="O41" i="6" s="1"/>
  <c r="L41" i="6"/>
  <c r="K41" i="6"/>
  <c r="J41" i="6"/>
  <c r="I41" i="6"/>
  <c r="H41" i="6"/>
  <c r="G41" i="6"/>
  <c r="E41" i="6"/>
  <c r="D41" i="6"/>
  <c r="F41" i="6" s="1"/>
  <c r="Q40" i="6"/>
  <c r="P40" i="6"/>
  <c r="R40" i="6" s="1"/>
  <c r="O40" i="6"/>
  <c r="E40" i="6"/>
  <c r="D40" i="6"/>
  <c r="F40" i="6" s="1"/>
  <c r="Q39" i="6"/>
  <c r="P39" i="6"/>
  <c r="R39" i="6" s="1"/>
  <c r="O39" i="6"/>
  <c r="E39" i="6"/>
  <c r="D39" i="6"/>
  <c r="F39" i="6" s="1"/>
  <c r="Q38" i="6"/>
  <c r="P38" i="6"/>
  <c r="R38" i="6" s="1"/>
  <c r="O38" i="6"/>
  <c r="E38" i="6"/>
  <c r="D38" i="6"/>
  <c r="F38" i="6" s="1"/>
  <c r="Q37" i="6"/>
  <c r="P37" i="6"/>
  <c r="P36" i="6" s="1"/>
  <c r="R36" i="6" s="1"/>
  <c r="O37" i="6"/>
  <c r="E37" i="6"/>
  <c r="D37" i="6"/>
  <c r="F37" i="6" s="1"/>
  <c r="V36" i="6"/>
  <c r="U36" i="6"/>
  <c r="T36" i="6"/>
  <c r="S36" i="6"/>
  <c r="Q36" i="6"/>
  <c r="N36" i="6"/>
  <c r="M36" i="6"/>
  <c r="O36" i="6" s="1"/>
  <c r="L36" i="6"/>
  <c r="K36" i="6"/>
  <c r="J36" i="6"/>
  <c r="I36" i="6"/>
  <c r="H36" i="6"/>
  <c r="G36" i="6"/>
  <c r="E36" i="6"/>
  <c r="D36" i="6"/>
  <c r="F36" i="6" s="1"/>
  <c r="Q35" i="6"/>
  <c r="P35" i="6"/>
  <c r="R35" i="6" s="1"/>
  <c r="O35" i="6"/>
  <c r="E35" i="6"/>
  <c r="D35" i="6"/>
  <c r="F35" i="6" s="1"/>
  <c r="Q34" i="6"/>
  <c r="P34" i="6"/>
  <c r="R34" i="6" s="1"/>
  <c r="O34" i="6"/>
  <c r="E34" i="6"/>
  <c r="D34" i="6"/>
  <c r="F34" i="6" s="1"/>
  <c r="Q33" i="6"/>
  <c r="P33" i="6"/>
  <c r="R33" i="6" s="1"/>
  <c r="O33" i="6"/>
  <c r="E33" i="6"/>
  <c r="D33" i="6"/>
  <c r="F33" i="6" s="1"/>
  <c r="Q32" i="6"/>
  <c r="P32" i="6"/>
  <c r="R32" i="6" s="1"/>
  <c r="O32" i="6"/>
  <c r="E32" i="6"/>
  <c r="D32" i="6"/>
  <c r="F32" i="6" s="1"/>
  <c r="Q31" i="6"/>
  <c r="P31" i="6"/>
  <c r="R31" i="6" s="1"/>
  <c r="O31" i="6"/>
  <c r="E31" i="6"/>
  <c r="D31" i="6"/>
  <c r="F31" i="6" s="1"/>
  <c r="Q30" i="6"/>
  <c r="P30" i="6"/>
  <c r="R30" i="6" s="1"/>
  <c r="O30" i="6"/>
  <c r="E30" i="6"/>
  <c r="D30" i="6"/>
  <c r="F30" i="6" s="1"/>
  <c r="Q29" i="6"/>
  <c r="P29" i="6"/>
  <c r="R29" i="6" s="1"/>
  <c r="O29" i="6"/>
  <c r="E29" i="6"/>
  <c r="D29" i="6"/>
  <c r="F29" i="6" s="1"/>
  <c r="Q28" i="6"/>
  <c r="P28" i="6"/>
  <c r="R28" i="6" s="1"/>
  <c r="O28" i="6"/>
  <c r="E28" i="6"/>
  <c r="D28" i="6"/>
  <c r="F28" i="6" s="1"/>
  <c r="Q27" i="6"/>
  <c r="P27" i="6"/>
  <c r="R27" i="6" s="1"/>
  <c r="O27" i="6"/>
  <c r="E27" i="6"/>
  <c r="D27" i="6"/>
  <c r="F27" i="6" s="1"/>
  <c r="Q26" i="6"/>
  <c r="Q25" i="6" s="1"/>
  <c r="Q5" i="6" s="1"/>
  <c r="P26" i="6"/>
  <c r="R26" i="6" s="1"/>
  <c r="O26" i="6"/>
  <c r="E26" i="6"/>
  <c r="D26" i="6"/>
  <c r="F26" i="6" s="1"/>
  <c r="V25" i="6"/>
  <c r="U25" i="6"/>
  <c r="T25" i="6"/>
  <c r="S25" i="6"/>
  <c r="P25" i="6"/>
  <c r="R25" i="6" s="1"/>
  <c r="N25" i="6"/>
  <c r="M25" i="6"/>
  <c r="O25" i="6" s="1"/>
  <c r="L25" i="6"/>
  <c r="K25" i="6"/>
  <c r="J25" i="6"/>
  <c r="I25" i="6"/>
  <c r="H25" i="6"/>
  <c r="G25" i="6"/>
  <c r="E25" i="6"/>
  <c r="D25" i="6"/>
  <c r="F25" i="6" s="1"/>
  <c r="Q24" i="6"/>
  <c r="P24" i="6"/>
  <c r="R24" i="6" s="1"/>
  <c r="O24" i="6"/>
  <c r="E24" i="6"/>
  <c r="D24" i="6"/>
  <c r="F24" i="6" s="1"/>
  <c r="Q23" i="6"/>
  <c r="P23" i="6"/>
  <c r="R23" i="6" s="1"/>
  <c r="O23" i="6"/>
  <c r="E23" i="6"/>
  <c r="D23" i="6"/>
  <c r="F23" i="6" s="1"/>
  <c r="Q22" i="6"/>
  <c r="P22" i="6"/>
  <c r="R22" i="6" s="1"/>
  <c r="O22" i="6"/>
  <c r="E22" i="6"/>
  <c r="D22" i="6"/>
  <c r="F22" i="6" s="1"/>
  <c r="Q21" i="6"/>
  <c r="P21" i="6"/>
  <c r="R21" i="6" s="1"/>
  <c r="O21" i="6"/>
  <c r="E21" i="6"/>
  <c r="D21" i="6"/>
  <c r="F21" i="6" s="1"/>
  <c r="Q20" i="6"/>
  <c r="P20" i="6"/>
  <c r="R20" i="6" s="1"/>
  <c r="O20" i="6"/>
  <c r="E20" i="6"/>
  <c r="D20" i="6"/>
  <c r="F20" i="6" s="1"/>
  <c r="Q19" i="6"/>
  <c r="P19" i="6"/>
  <c r="R19" i="6" s="1"/>
  <c r="O19" i="6"/>
  <c r="E19" i="6"/>
  <c r="D19" i="6"/>
  <c r="F19" i="6" s="1"/>
  <c r="Q18" i="6"/>
  <c r="P18" i="6"/>
  <c r="R18" i="6" s="1"/>
  <c r="O18" i="6"/>
  <c r="E18" i="6"/>
  <c r="D18" i="6"/>
  <c r="F18" i="6" s="1"/>
  <c r="Q17" i="6"/>
  <c r="P17" i="6"/>
  <c r="R17" i="6" s="1"/>
  <c r="O17" i="6"/>
  <c r="E17" i="6"/>
  <c r="D17" i="6"/>
  <c r="F17" i="6" s="1"/>
  <c r="Q16" i="6"/>
  <c r="P16" i="6"/>
  <c r="R16" i="6" s="1"/>
  <c r="O16" i="6"/>
  <c r="E16" i="6"/>
  <c r="D16" i="6"/>
  <c r="F16" i="6" s="1"/>
  <c r="Q15" i="6"/>
  <c r="P15" i="6"/>
  <c r="R15" i="6" s="1"/>
  <c r="O15" i="6"/>
  <c r="E15" i="6"/>
  <c r="D15" i="6"/>
  <c r="F15" i="6" s="1"/>
  <c r="Q14" i="6"/>
  <c r="P14" i="6"/>
  <c r="R14" i="6" s="1"/>
  <c r="O14" i="6"/>
  <c r="E14" i="6"/>
  <c r="D14" i="6"/>
  <c r="F14" i="6" s="1"/>
  <c r="Q13" i="6"/>
  <c r="P13" i="6"/>
  <c r="R13" i="6" s="1"/>
  <c r="O13" i="6"/>
  <c r="E13" i="6"/>
  <c r="D13" i="6"/>
  <c r="F13" i="6" s="1"/>
  <c r="Q12" i="6"/>
  <c r="P12" i="6"/>
  <c r="R12" i="6" s="1"/>
  <c r="O12" i="6"/>
  <c r="E12" i="6"/>
  <c r="D12" i="6"/>
  <c r="F12" i="6" s="1"/>
  <c r="Q11" i="6"/>
  <c r="P11" i="6"/>
  <c r="P10" i="6" s="1"/>
  <c r="R10" i="6" s="1"/>
  <c r="O11" i="6"/>
  <c r="E11" i="6"/>
  <c r="D11" i="6"/>
  <c r="F11" i="6" s="1"/>
  <c r="V10" i="6"/>
  <c r="U10" i="6"/>
  <c r="T10" i="6"/>
  <c r="S10" i="6"/>
  <c r="Q10" i="6"/>
  <c r="N10" i="6"/>
  <c r="M10" i="6"/>
  <c r="O10" i="6" s="1"/>
  <c r="L10" i="6"/>
  <c r="K10" i="6"/>
  <c r="J10" i="6"/>
  <c r="I10" i="6"/>
  <c r="H10" i="6"/>
  <c r="G10" i="6"/>
  <c r="E10" i="6"/>
  <c r="D10" i="6"/>
  <c r="F10" i="6" s="1"/>
  <c r="Q9" i="6"/>
  <c r="P9" i="6"/>
  <c r="P5" i="6" s="1"/>
  <c r="R5" i="6" s="1"/>
  <c r="O9" i="6"/>
  <c r="E9" i="6"/>
  <c r="D9" i="6"/>
  <c r="F9" i="6" s="1"/>
  <c r="V5" i="6"/>
  <c r="U5" i="6"/>
  <c r="T5" i="6"/>
  <c r="S5" i="6"/>
  <c r="N5" i="6"/>
  <c r="M5" i="6"/>
  <c r="O5" i="6" s="1"/>
  <c r="L5" i="6"/>
  <c r="K5" i="6"/>
  <c r="J5" i="6"/>
  <c r="I5" i="6"/>
  <c r="H5" i="6"/>
  <c r="G5" i="6"/>
  <c r="E5" i="6"/>
  <c r="D5" i="6"/>
  <c r="F5" i="6" s="1"/>
  <c r="R9" i="6" l="1"/>
  <c r="R11" i="6"/>
  <c r="R37" i="6"/>
  <c r="Q48" i="5" l="1"/>
  <c r="P48" i="5"/>
  <c r="R48" i="5" s="1"/>
  <c r="O48" i="5"/>
  <c r="E48" i="5"/>
  <c r="D48" i="5"/>
  <c r="F48" i="5" s="1"/>
  <c r="Q47" i="5"/>
  <c r="P47" i="5"/>
  <c r="R47" i="5" s="1"/>
  <c r="O47" i="5"/>
  <c r="E47" i="5"/>
  <c r="D47" i="5"/>
  <c r="F47" i="5" s="1"/>
  <c r="Q46" i="5"/>
  <c r="P46" i="5"/>
  <c r="R46" i="5" s="1"/>
  <c r="O46" i="5"/>
  <c r="E46" i="5"/>
  <c r="D46" i="5"/>
  <c r="F46" i="5" s="1"/>
  <c r="Q45" i="5"/>
  <c r="P45" i="5"/>
  <c r="R45" i="5" s="1"/>
  <c r="O45" i="5"/>
  <c r="E45" i="5"/>
  <c r="D45" i="5"/>
  <c r="F45" i="5" s="1"/>
  <c r="Q44" i="5"/>
  <c r="P44" i="5"/>
  <c r="R44" i="5" s="1"/>
  <c r="O44" i="5"/>
  <c r="E44" i="5"/>
  <c r="D44" i="5"/>
  <c r="F44" i="5" s="1"/>
  <c r="Q43" i="5"/>
  <c r="P43" i="5"/>
  <c r="R43" i="5" s="1"/>
  <c r="O43" i="5"/>
  <c r="E43" i="5"/>
  <c r="D43" i="5"/>
  <c r="F43" i="5" s="1"/>
  <c r="Q42" i="5"/>
  <c r="Q41" i="5" s="1"/>
  <c r="P42" i="5"/>
  <c r="R42" i="5" s="1"/>
  <c r="O42" i="5"/>
  <c r="E42" i="5"/>
  <c r="E41" i="5" s="1"/>
  <c r="D42" i="5"/>
  <c r="F42" i="5" s="1"/>
  <c r="V41" i="5"/>
  <c r="U41" i="5"/>
  <c r="T41" i="5"/>
  <c r="S41" i="5"/>
  <c r="P41" i="5"/>
  <c r="R41" i="5" s="1"/>
  <c r="N41" i="5"/>
  <c r="M41" i="5"/>
  <c r="O41" i="5" s="1"/>
  <c r="L41" i="5"/>
  <c r="K41" i="5"/>
  <c r="J41" i="5"/>
  <c r="I41" i="5"/>
  <c r="H41" i="5"/>
  <c r="G41" i="5"/>
  <c r="D41" i="5"/>
  <c r="Q40" i="5"/>
  <c r="P40" i="5"/>
  <c r="R40" i="5" s="1"/>
  <c r="O40" i="5"/>
  <c r="E40" i="5"/>
  <c r="D40" i="5"/>
  <c r="F40" i="5" s="1"/>
  <c r="Q39" i="5"/>
  <c r="P39" i="5"/>
  <c r="R39" i="5" s="1"/>
  <c r="O39" i="5"/>
  <c r="E39" i="5"/>
  <c r="D39" i="5"/>
  <c r="F39" i="5" s="1"/>
  <c r="Q38" i="5"/>
  <c r="P38" i="5"/>
  <c r="R38" i="5" s="1"/>
  <c r="O38" i="5"/>
  <c r="E38" i="5"/>
  <c r="D38" i="5"/>
  <c r="F38" i="5" s="1"/>
  <c r="Q37" i="5"/>
  <c r="P37" i="5"/>
  <c r="P36" i="5" s="1"/>
  <c r="R36" i="5" s="1"/>
  <c r="O37" i="5"/>
  <c r="E37" i="5"/>
  <c r="D37" i="5"/>
  <c r="D36" i="5" s="1"/>
  <c r="F36" i="5" s="1"/>
  <c r="V36" i="5"/>
  <c r="U36" i="5"/>
  <c r="T36" i="5"/>
  <c r="S36" i="5"/>
  <c r="Q36" i="5"/>
  <c r="N36" i="5"/>
  <c r="M36" i="5"/>
  <c r="O36" i="5" s="1"/>
  <c r="L36" i="5"/>
  <c r="K36" i="5"/>
  <c r="J36" i="5"/>
  <c r="I36" i="5"/>
  <c r="H36" i="5"/>
  <c r="G36" i="5"/>
  <c r="E36" i="5"/>
  <c r="Q35" i="5"/>
  <c r="P35" i="5"/>
  <c r="R35" i="5" s="1"/>
  <c r="O35" i="5"/>
  <c r="E35" i="5"/>
  <c r="D35" i="5"/>
  <c r="F35" i="5" s="1"/>
  <c r="Q34" i="5"/>
  <c r="P34" i="5"/>
  <c r="R34" i="5" s="1"/>
  <c r="O34" i="5"/>
  <c r="E34" i="5"/>
  <c r="D34" i="5"/>
  <c r="F34" i="5" s="1"/>
  <c r="Q33" i="5"/>
  <c r="P33" i="5"/>
  <c r="R33" i="5" s="1"/>
  <c r="O33" i="5"/>
  <c r="E33" i="5"/>
  <c r="D33" i="5"/>
  <c r="F33" i="5" s="1"/>
  <c r="Q32" i="5"/>
  <c r="P32" i="5"/>
  <c r="R32" i="5" s="1"/>
  <c r="O32" i="5"/>
  <c r="E32" i="5"/>
  <c r="D32" i="5"/>
  <c r="F32" i="5" s="1"/>
  <c r="Q31" i="5"/>
  <c r="P31" i="5"/>
  <c r="R31" i="5" s="1"/>
  <c r="O31" i="5"/>
  <c r="E31" i="5"/>
  <c r="D31" i="5"/>
  <c r="F31" i="5" s="1"/>
  <c r="Q30" i="5"/>
  <c r="P30" i="5"/>
  <c r="R30" i="5" s="1"/>
  <c r="O30" i="5"/>
  <c r="E30" i="5"/>
  <c r="D30" i="5"/>
  <c r="F30" i="5" s="1"/>
  <c r="Q29" i="5"/>
  <c r="P29" i="5"/>
  <c r="R29" i="5" s="1"/>
  <c r="O29" i="5"/>
  <c r="E29" i="5"/>
  <c r="D29" i="5"/>
  <c r="F29" i="5" s="1"/>
  <c r="Q28" i="5"/>
  <c r="P28" i="5"/>
  <c r="R28" i="5" s="1"/>
  <c r="O28" i="5"/>
  <c r="E28" i="5"/>
  <c r="D28" i="5"/>
  <c r="F28" i="5" s="1"/>
  <c r="Q27" i="5"/>
  <c r="P27" i="5"/>
  <c r="R27" i="5" s="1"/>
  <c r="O27" i="5"/>
  <c r="E27" i="5"/>
  <c r="D27" i="5"/>
  <c r="F27" i="5" s="1"/>
  <c r="Q26" i="5"/>
  <c r="Q25" i="5" s="1"/>
  <c r="P26" i="5"/>
  <c r="R26" i="5" s="1"/>
  <c r="O26" i="5"/>
  <c r="E26" i="5"/>
  <c r="E25" i="5" s="1"/>
  <c r="D26" i="5"/>
  <c r="F26" i="5" s="1"/>
  <c r="V25" i="5"/>
  <c r="V5" i="5" s="1"/>
  <c r="U25" i="5"/>
  <c r="T25" i="5"/>
  <c r="T5" i="5" s="1"/>
  <c r="S25" i="5"/>
  <c r="P25" i="5"/>
  <c r="R25" i="5" s="1"/>
  <c r="N25" i="5"/>
  <c r="N5" i="5" s="1"/>
  <c r="M25" i="5"/>
  <c r="O25" i="5" s="1"/>
  <c r="L25" i="5"/>
  <c r="L5" i="5" s="1"/>
  <c r="K25" i="5"/>
  <c r="J25" i="5"/>
  <c r="J5" i="5" s="1"/>
  <c r="I25" i="5"/>
  <c r="H25" i="5"/>
  <c r="H5" i="5" s="1"/>
  <c r="G25" i="5"/>
  <c r="D25" i="5"/>
  <c r="Q24" i="5"/>
  <c r="P24" i="5"/>
  <c r="O24" i="5"/>
  <c r="E24" i="5"/>
  <c r="D24" i="5"/>
  <c r="F24" i="5" s="1"/>
  <c r="Q23" i="5"/>
  <c r="P23" i="5"/>
  <c r="R23" i="5" s="1"/>
  <c r="O23" i="5"/>
  <c r="E23" i="5"/>
  <c r="D23" i="5"/>
  <c r="F23" i="5" s="1"/>
  <c r="Q22" i="5"/>
  <c r="P22" i="5"/>
  <c r="O22" i="5"/>
  <c r="E22" i="5"/>
  <c r="D22" i="5"/>
  <c r="F22" i="5" s="1"/>
  <c r="Q21" i="5"/>
  <c r="P21" i="5"/>
  <c r="R21" i="5" s="1"/>
  <c r="O21" i="5"/>
  <c r="E21" i="5"/>
  <c r="D21" i="5"/>
  <c r="F21" i="5" s="1"/>
  <c r="Q20" i="5"/>
  <c r="P20" i="5"/>
  <c r="O20" i="5"/>
  <c r="E20" i="5"/>
  <c r="D20" i="5"/>
  <c r="F20" i="5" s="1"/>
  <c r="Q19" i="5"/>
  <c r="P19" i="5"/>
  <c r="R19" i="5" s="1"/>
  <c r="O19" i="5"/>
  <c r="E19" i="5"/>
  <c r="D19" i="5"/>
  <c r="F19" i="5" s="1"/>
  <c r="Q18" i="5"/>
  <c r="P18" i="5"/>
  <c r="O18" i="5"/>
  <c r="E18" i="5"/>
  <c r="D18" i="5"/>
  <c r="F18" i="5" s="1"/>
  <c r="Q17" i="5"/>
  <c r="P17" i="5"/>
  <c r="R17" i="5" s="1"/>
  <c r="O17" i="5"/>
  <c r="E17" i="5"/>
  <c r="D17" i="5"/>
  <c r="F17" i="5" s="1"/>
  <c r="Q16" i="5"/>
  <c r="P16" i="5"/>
  <c r="O16" i="5"/>
  <c r="E16" i="5"/>
  <c r="D16" i="5"/>
  <c r="F16" i="5" s="1"/>
  <c r="Q15" i="5"/>
  <c r="P15" i="5"/>
  <c r="R15" i="5" s="1"/>
  <c r="O15" i="5"/>
  <c r="E15" i="5"/>
  <c r="D15" i="5"/>
  <c r="F15" i="5" s="1"/>
  <c r="Q14" i="5"/>
  <c r="P14" i="5"/>
  <c r="O14" i="5"/>
  <c r="E14" i="5"/>
  <c r="D14" i="5"/>
  <c r="F14" i="5" s="1"/>
  <c r="Q13" i="5"/>
  <c r="P13" i="5"/>
  <c r="R13" i="5" s="1"/>
  <c r="O13" i="5"/>
  <c r="E13" i="5"/>
  <c r="D13" i="5"/>
  <c r="F13" i="5" s="1"/>
  <c r="Q12" i="5"/>
  <c r="P12" i="5"/>
  <c r="O12" i="5"/>
  <c r="E12" i="5"/>
  <c r="D12" i="5"/>
  <c r="F12" i="5" s="1"/>
  <c r="Q11" i="5"/>
  <c r="P11" i="5"/>
  <c r="P10" i="5" s="1"/>
  <c r="O11" i="5"/>
  <c r="E11" i="5"/>
  <c r="D11" i="5"/>
  <c r="D10" i="5" s="1"/>
  <c r="V10" i="5"/>
  <c r="U10" i="5"/>
  <c r="T10" i="5"/>
  <c r="S10" i="5"/>
  <c r="Q10" i="5"/>
  <c r="N10" i="5"/>
  <c r="M10" i="5"/>
  <c r="O10" i="5" s="1"/>
  <c r="L10" i="5"/>
  <c r="K10" i="5"/>
  <c r="J10" i="5"/>
  <c r="I10" i="5"/>
  <c r="H10" i="5"/>
  <c r="G10" i="5"/>
  <c r="E10" i="5"/>
  <c r="Q9" i="5"/>
  <c r="P9" i="5"/>
  <c r="O9" i="5"/>
  <c r="E9" i="5"/>
  <c r="D9" i="5"/>
  <c r="D5" i="5" s="1"/>
  <c r="U5" i="5"/>
  <c r="S5" i="5"/>
  <c r="Q5" i="5"/>
  <c r="M5" i="5"/>
  <c r="O5" i="5" s="1"/>
  <c r="K5" i="5"/>
  <c r="I5" i="5"/>
  <c r="G5" i="5"/>
  <c r="E5" i="5"/>
  <c r="F5" i="5" l="1"/>
  <c r="F9" i="5"/>
  <c r="P5" i="5"/>
  <c r="R5" i="5" s="1"/>
  <c r="R9" i="5"/>
  <c r="F10" i="5"/>
  <c r="F11" i="5"/>
  <c r="R10" i="5"/>
  <c r="R11" i="5"/>
  <c r="R12" i="5"/>
  <c r="R14" i="5"/>
  <c r="R16" i="5"/>
  <c r="R18" i="5"/>
  <c r="R20" i="5"/>
  <c r="R22" i="5"/>
  <c r="R24" i="5"/>
  <c r="F25" i="5"/>
  <c r="F41" i="5"/>
  <c r="F37" i="5"/>
  <c r="R37" i="5"/>
  <c r="Q48" i="4" l="1"/>
  <c r="P48" i="4"/>
  <c r="R48" i="4" s="1"/>
  <c r="O48" i="4"/>
  <c r="E48" i="4"/>
  <c r="D48" i="4"/>
  <c r="F48" i="4" s="1"/>
  <c r="Q47" i="4"/>
  <c r="P47" i="4"/>
  <c r="R47" i="4" s="1"/>
  <c r="O47" i="4"/>
  <c r="E47" i="4"/>
  <c r="D47" i="4"/>
  <c r="F47" i="4" s="1"/>
  <c r="Q46" i="4"/>
  <c r="P46" i="4"/>
  <c r="R46" i="4" s="1"/>
  <c r="O46" i="4"/>
  <c r="E46" i="4"/>
  <c r="D46" i="4"/>
  <c r="F46" i="4" s="1"/>
  <c r="Q45" i="4"/>
  <c r="P45" i="4"/>
  <c r="R45" i="4" s="1"/>
  <c r="O45" i="4"/>
  <c r="E45" i="4"/>
  <c r="D45" i="4"/>
  <c r="F45" i="4" s="1"/>
  <c r="Q44" i="4"/>
  <c r="P44" i="4"/>
  <c r="R44" i="4" s="1"/>
  <c r="O44" i="4"/>
  <c r="E44" i="4"/>
  <c r="D44" i="4"/>
  <c r="F44" i="4" s="1"/>
  <c r="Q43" i="4"/>
  <c r="P43" i="4"/>
  <c r="R43" i="4" s="1"/>
  <c r="O43" i="4"/>
  <c r="E43" i="4"/>
  <c r="D43" i="4"/>
  <c r="F43" i="4" s="1"/>
  <c r="Q42" i="4"/>
  <c r="Q41" i="4" s="1"/>
  <c r="P42" i="4"/>
  <c r="R42" i="4" s="1"/>
  <c r="O42" i="4"/>
  <c r="E42" i="4"/>
  <c r="E41" i="4" s="1"/>
  <c r="D42" i="4"/>
  <c r="F42" i="4" s="1"/>
  <c r="V41" i="4"/>
  <c r="U41" i="4"/>
  <c r="T41" i="4"/>
  <c r="S41" i="4"/>
  <c r="P41" i="4"/>
  <c r="R41" i="4" s="1"/>
  <c r="N41" i="4"/>
  <c r="M41" i="4"/>
  <c r="O41" i="4" s="1"/>
  <c r="L41" i="4"/>
  <c r="K41" i="4"/>
  <c r="J41" i="4"/>
  <c r="I41" i="4"/>
  <c r="H41" i="4"/>
  <c r="G41" i="4"/>
  <c r="D41" i="4"/>
  <c r="Q40" i="4"/>
  <c r="P40" i="4"/>
  <c r="R40" i="4" s="1"/>
  <c r="O40" i="4"/>
  <c r="E40" i="4"/>
  <c r="D40" i="4"/>
  <c r="F40" i="4" s="1"/>
  <c r="Q39" i="4"/>
  <c r="P39" i="4"/>
  <c r="R39" i="4" s="1"/>
  <c r="O39" i="4"/>
  <c r="E39" i="4"/>
  <c r="D39" i="4"/>
  <c r="F39" i="4" s="1"/>
  <c r="Q38" i="4"/>
  <c r="P38" i="4"/>
  <c r="R38" i="4" s="1"/>
  <c r="O38" i="4"/>
  <c r="E38" i="4"/>
  <c r="D38" i="4"/>
  <c r="F38" i="4" s="1"/>
  <c r="Q37" i="4"/>
  <c r="P37" i="4"/>
  <c r="P36" i="4" s="1"/>
  <c r="R36" i="4" s="1"/>
  <c r="O37" i="4"/>
  <c r="E37" i="4"/>
  <c r="D37" i="4"/>
  <c r="D36" i="4" s="1"/>
  <c r="F36" i="4" s="1"/>
  <c r="V36" i="4"/>
  <c r="U36" i="4"/>
  <c r="T36" i="4"/>
  <c r="S36" i="4"/>
  <c r="Q36" i="4"/>
  <c r="N36" i="4"/>
  <c r="M36" i="4"/>
  <c r="O36" i="4" s="1"/>
  <c r="L36" i="4"/>
  <c r="K36" i="4"/>
  <c r="J36" i="4"/>
  <c r="I36" i="4"/>
  <c r="H36" i="4"/>
  <c r="G36" i="4"/>
  <c r="E36" i="4"/>
  <c r="Q35" i="4"/>
  <c r="P35" i="4"/>
  <c r="R35" i="4" s="1"/>
  <c r="O35" i="4"/>
  <c r="E35" i="4"/>
  <c r="D35" i="4"/>
  <c r="F35" i="4" s="1"/>
  <c r="Q34" i="4"/>
  <c r="P34" i="4"/>
  <c r="R34" i="4" s="1"/>
  <c r="O34" i="4"/>
  <c r="E34" i="4"/>
  <c r="D34" i="4"/>
  <c r="F34" i="4" s="1"/>
  <c r="Q33" i="4"/>
  <c r="P33" i="4"/>
  <c r="R33" i="4" s="1"/>
  <c r="O33" i="4"/>
  <c r="E33" i="4"/>
  <c r="D33" i="4"/>
  <c r="F33" i="4" s="1"/>
  <c r="Q32" i="4"/>
  <c r="P32" i="4"/>
  <c r="R32" i="4" s="1"/>
  <c r="O32" i="4"/>
  <c r="E32" i="4"/>
  <c r="D32" i="4"/>
  <c r="F32" i="4" s="1"/>
  <c r="Q31" i="4"/>
  <c r="P31" i="4"/>
  <c r="R31" i="4" s="1"/>
  <c r="O31" i="4"/>
  <c r="E31" i="4"/>
  <c r="D31" i="4"/>
  <c r="F31" i="4" s="1"/>
  <c r="Q30" i="4"/>
  <c r="P30" i="4"/>
  <c r="R30" i="4" s="1"/>
  <c r="O30" i="4"/>
  <c r="E30" i="4"/>
  <c r="D30" i="4"/>
  <c r="F30" i="4" s="1"/>
  <c r="Q29" i="4"/>
  <c r="P29" i="4"/>
  <c r="R29" i="4" s="1"/>
  <c r="O29" i="4"/>
  <c r="E29" i="4"/>
  <c r="D29" i="4"/>
  <c r="F29" i="4" s="1"/>
  <c r="Q28" i="4"/>
  <c r="P28" i="4"/>
  <c r="R28" i="4" s="1"/>
  <c r="O28" i="4"/>
  <c r="E28" i="4"/>
  <c r="D28" i="4"/>
  <c r="F28" i="4" s="1"/>
  <c r="Q27" i="4"/>
  <c r="P27" i="4"/>
  <c r="R27" i="4" s="1"/>
  <c r="O27" i="4"/>
  <c r="E27" i="4"/>
  <c r="D27" i="4"/>
  <c r="F27" i="4" s="1"/>
  <c r="Q26" i="4"/>
  <c r="Q25" i="4" s="1"/>
  <c r="P26" i="4"/>
  <c r="R26" i="4" s="1"/>
  <c r="O26" i="4"/>
  <c r="E26" i="4"/>
  <c r="E25" i="4" s="1"/>
  <c r="D26" i="4"/>
  <c r="F26" i="4" s="1"/>
  <c r="V25" i="4"/>
  <c r="V5" i="4" s="1"/>
  <c r="U25" i="4"/>
  <c r="T25" i="4"/>
  <c r="T5" i="4" s="1"/>
  <c r="S25" i="4"/>
  <c r="P25" i="4"/>
  <c r="R25" i="4" s="1"/>
  <c r="N25" i="4"/>
  <c r="N5" i="4" s="1"/>
  <c r="M25" i="4"/>
  <c r="O25" i="4" s="1"/>
  <c r="L25" i="4"/>
  <c r="L5" i="4" s="1"/>
  <c r="K25" i="4"/>
  <c r="J25" i="4"/>
  <c r="J5" i="4" s="1"/>
  <c r="I25" i="4"/>
  <c r="H25" i="4"/>
  <c r="H5" i="4" s="1"/>
  <c r="G25" i="4"/>
  <c r="D25" i="4"/>
  <c r="Q24" i="4"/>
  <c r="P24" i="4"/>
  <c r="O24" i="4"/>
  <c r="E24" i="4"/>
  <c r="D24" i="4"/>
  <c r="F24" i="4" s="1"/>
  <c r="Q23" i="4"/>
  <c r="P23" i="4"/>
  <c r="R23" i="4" s="1"/>
  <c r="O23" i="4"/>
  <c r="E23" i="4"/>
  <c r="D23" i="4"/>
  <c r="F23" i="4" s="1"/>
  <c r="Q22" i="4"/>
  <c r="P22" i="4"/>
  <c r="O22" i="4"/>
  <c r="E22" i="4"/>
  <c r="D22" i="4"/>
  <c r="F22" i="4" s="1"/>
  <c r="Q21" i="4"/>
  <c r="P21" i="4"/>
  <c r="R21" i="4" s="1"/>
  <c r="O21" i="4"/>
  <c r="E21" i="4"/>
  <c r="D21" i="4"/>
  <c r="F21" i="4" s="1"/>
  <c r="Q20" i="4"/>
  <c r="P20" i="4"/>
  <c r="O20" i="4"/>
  <c r="E20" i="4"/>
  <c r="D20" i="4"/>
  <c r="F20" i="4" s="1"/>
  <c r="Q19" i="4"/>
  <c r="P19" i="4"/>
  <c r="R19" i="4" s="1"/>
  <c r="O19" i="4"/>
  <c r="E19" i="4"/>
  <c r="D19" i="4"/>
  <c r="F19" i="4" s="1"/>
  <c r="Q18" i="4"/>
  <c r="P18" i="4"/>
  <c r="O18" i="4"/>
  <c r="E18" i="4"/>
  <c r="D18" i="4"/>
  <c r="F18" i="4" s="1"/>
  <c r="Q17" i="4"/>
  <c r="P17" i="4"/>
  <c r="R17" i="4" s="1"/>
  <c r="O17" i="4"/>
  <c r="E17" i="4"/>
  <c r="D17" i="4"/>
  <c r="F17" i="4" s="1"/>
  <c r="Q16" i="4"/>
  <c r="P16" i="4"/>
  <c r="O16" i="4"/>
  <c r="E16" i="4"/>
  <c r="D16" i="4"/>
  <c r="F16" i="4" s="1"/>
  <c r="Q15" i="4"/>
  <c r="P15" i="4"/>
  <c r="R15" i="4" s="1"/>
  <c r="O15" i="4"/>
  <c r="E15" i="4"/>
  <c r="D15" i="4"/>
  <c r="F15" i="4" s="1"/>
  <c r="Q14" i="4"/>
  <c r="P14" i="4"/>
  <c r="O14" i="4"/>
  <c r="E14" i="4"/>
  <c r="D14" i="4"/>
  <c r="F14" i="4" s="1"/>
  <c r="Q13" i="4"/>
  <c r="P13" i="4"/>
  <c r="R13" i="4" s="1"/>
  <c r="O13" i="4"/>
  <c r="E13" i="4"/>
  <c r="D13" i="4"/>
  <c r="F13" i="4" s="1"/>
  <c r="Q12" i="4"/>
  <c r="P12" i="4"/>
  <c r="O12" i="4"/>
  <c r="E12" i="4"/>
  <c r="D12" i="4"/>
  <c r="F12" i="4" s="1"/>
  <c r="Q11" i="4"/>
  <c r="P11" i="4"/>
  <c r="P10" i="4" s="1"/>
  <c r="O11" i="4"/>
  <c r="E11" i="4"/>
  <c r="D11" i="4"/>
  <c r="D10" i="4" s="1"/>
  <c r="V10" i="4"/>
  <c r="U10" i="4"/>
  <c r="T10" i="4"/>
  <c r="S10" i="4"/>
  <c r="Q10" i="4"/>
  <c r="N10" i="4"/>
  <c r="M10" i="4"/>
  <c r="O10" i="4" s="1"/>
  <c r="L10" i="4"/>
  <c r="K10" i="4"/>
  <c r="J10" i="4"/>
  <c r="I10" i="4"/>
  <c r="H10" i="4"/>
  <c r="G10" i="4"/>
  <c r="E10" i="4"/>
  <c r="Q9" i="4"/>
  <c r="P9" i="4"/>
  <c r="O9" i="4"/>
  <c r="E9" i="4"/>
  <c r="D9" i="4"/>
  <c r="D5" i="4" s="1"/>
  <c r="U5" i="4"/>
  <c r="S5" i="4"/>
  <c r="Q5" i="4"/>
  <c r="M5" i="4"/>
  <c r="O5" i="4" s="1"/>
  <c r="K5" i="4"/>
  <c r="I5" i="4"/>
  <c r="G5" i="4"/>
  <c r="E5" i="4"/>
  <c r="F5" i="4" l="1"/>
  <c r="F9" i="4"/>
  <c r="P5" i="4"/>
  <c r="R5" i="4" s="1"/>
  <c r="R9" i="4"/>
  <c r="F10" i="4"/>
  <c r="F11" i="4"/>
  <c r="R10" i="4"/>
  <c r="R11" i="4"/>
  <c r="R12" i="4"/>
  <c r="R14" i="4"/>
  <c r="R16" i="4"/>
  <c r="R18" i="4"/>
  <c r="R20" i="4"/>
  <c r="R22" i="4"/>
  <c r="R24" i="4"/>
  <c r="F25" i="4"/>
  <c r="F41" i="4"/>
  <c r="F37" i="4"/>
  <c r="R37" i="4"/>
  <c r="Q48" i="3" l="1"/>
  <c r="P48" i="3"/>
  <c r="R48" i="3" s="1"/>
  <c r="O48" i="3"/>
  <c r="E48" i="3"/>
  <c r="D48" i="3"/>
  <c r="F48" i="3" s="1"/>
  <c r="Q47" i="3"/>
  <c r="P47" i="3"/>
  <c r="R47" i="3" s="1"/>
  <c r="O47" i="3"/>
  <c r="E47" i="3"/>
  <c r="D47" i="3"/>
  <c r="F47" i="3" s="1"/>
  <c r="Q46" i="3"/>
  <c r="P46" i="3"/>
  <c r="R46" i="3" s="1"/>
  <c r="O46" i="3"/>
  <c r="E46" i="3"/>
  <c r="D46" i="3"/>
  <c r="F46" i="3" s="1"/>
  <c r="Q45" i="3"/>
  <c r="P45" i="3"/>
  <c r="R45" i="3" s="1"/>
  <c r="O45" i="3"/>
  <c r="E45" i="3"/>
  <c r="D45" i="3"/>
  <c r="F45" i="3" s="1"/>
  <c r="Q44" i="3"/>
  <c r="P44" i="3"/>
  <c r="R44" i="3" s="1"/>
  <c r="O44" i="3"/>
  <c r="E44" i="3"/>
  <c r="D44" i="3"/>
  <c r="F44" i="3" s="1"/>
  <c r="Q43" i="3"/>
  <c r="P43" i="3"/>
  <c r="R43" i="3" s="1"/>
  <c r="O43" i="3"/>
  <c r="E43" i="3"/>
  <c r="D43" i="3"/>
  <c r="F43" i="3" s="1"/>
  <c r="Q42" i="3"/>
  <c r="P42" i="3"/>
  <c r="R42" i="3" s="1"/>
  <c r="O42" i="3"/>
  <c r="E42" i="3"/>
  <c r="D42" i="3"/>
  <c r="F42" i="3" s="1"/>
  <c r="V41" i="3"/>
  <c r="U41" i="3"/>
  <c r="T41" i="3"/>
  <c r="S41" i="3"/>
  <c r="Q41" i="3"/>
  <c r="P41" i="3"/>
  <c r="R41" i="3" s="1"/>
  <c r="N41" i="3"/>
  <c r="M41" i="3"/>
  <c r="O41" i="3" s="1"/>
  <c r="L41" i="3"/>
  <c r="K41" i="3"/>
  <c r="J41" i="3"/>
  <c r="I41" i="3"/>
  <c r="H41" i="3"/>
  <c r="G41" i="3"/>
  <c r="E41" i="3"/>
  <c r="D41" i="3"/>
  <c r="F41" i="3" s="1"/>
  <c r="Q40" i="3"/>
  <c r="P40" i="3"/>
  <c r="R40" i="3" s="1"/>
  <c r="O40" i="3"/>
  <c r="E40" i="3"/>
  <c r="D40" i="3"/>
  <c r="F40" i="3" s="1"/>
  <c r="Q39" i="3"/>
  <c r="P39" i="3"/>
  <c r="R39" i="3" s="1"/>
  <c r="O39" i="3"/>
  <c r="E39" i="3"/>
  <c r="D39" i="3"/>
  <c r="F39" i="3" s="1"/>
  <c r="Q38" i="3"/>
  <c r="P38" i="3"/>
  <c r="R38" i="3" s="1"/>
  <c r="O38" i="3"/>
  <c r="E38" i="3"/>
  <c r="D38" i="3"/>
  <c r="F38" i="3" s="1"/>
  <c r="Q37" i="3"/>
  <c r="P37" i="3"/>
  <c r="R37" i="3" s="1"/>
  <c r="O37" i="3"/>
  <c r="E37" i="3"/>
  <c r="D37" i="3"/>
  <c r="F37" i="3" s="1"/>
  <c r="V36" i="3"/>
  <c r="U36" i="3"/>
  <c r="T36" i="3"/>
  <c r="S36" i="3"/>
  <c r="Q36" i="3"/>
  <c r="P36" i="3"/>
  <c r="R36" i="3" s="1"/>
  <c r="N36" i="3"/>
  <c r="M36" i="3"/>
  <c r="O36" i="3" s="1"/>
  <c r="L36" i="3"/>
  <c r="K36" i="3"/>
  <c r="J36" i="3"/>
  <c r="I36" i="3"/>
  <c r="H36" i="3"/>
  <c r="G36" i="3"/>
  <c r="E36" i="3"/>
  <c r="D36" i="3"/>
  <c r="F36" i="3" s="1"/>
  <c r="Q35" i="3"/>
  <c r="P35" i="3"/>
  <c r="R35" i="3" s="1"/>
  <c r="O35" i="3"/>
  <c r="E35" i="3"/>
  <c r="D35" i="3"/>
  <c r="F35" i="3" s="1"/>
  <c r="Q34" i="3"/>
  <c r="P34" i="3"/>
  <c r="R34" i="3" s="1"/>
  <c r="O34" i="3"/>
  <c r="E34" i="3"/>
  <c r="D34" i="3"/>
  <c r="F34" i="3" s="1"/>
  <c r="Q33" i="3"/>
  <c r="P33" i="3"/>
  <c r="R33" i="3" s="1"/>
  <c r="O33" i="3"/>
  <c r="E33" i="3"/>
  <c r="D33" i="3"/>
  <c r="F33" i="3" s="1"/>
  <c r="Q32" i="3"/>
  <c r="P32" i="3"/>
  <c r="R32" i="3" s="1"/>
  <c r="O32" i="3"/>
  <c r="E32" i="3"/>
  <c r="D32" i="3"/>
  <c r="F32" i="3" s="1"/>
  <c r="Q31" i="3"/>
  <c r="P31" i="3"/>
  <c r="R31" i="3" s="1"/>
  <c r="O31" i="3"/>
  <c r="E31" i="3"/>
  <c r="D31" i="3"/>
  <c r="F31" i="3" s="1"/>
  <c r="Q30" i="3"/>
  <c r="P30" i="3"/>
  <c r="R30" i="3" s="1"/>
  <c r="O30" i="3"/>
  <c r="E30" i="3"/>
  <c r="D30" i="3"/>
  <c r="F30" i="3" s="1"/>
  <c r="Q29" i="3"/>
  <c r="P29" i="3"/>
  <c r="R29" i="3" s="1"/>
  <c r="O29" i="3"/>
  <c r="E29" i="3"/>
  <c r="D29" i="3"/>
  <c r="F29" i="3" s="1"/>
  <c r="Q28" i="3"/>
  <c r="P28" i="3"/>
  <c r="R28" i="3" s="1"/>
  <c r="O28" i="3"/>
  <c r="E28" i="3"/>
  <c r="D28" i="3"/>
  <c r="F28" i="3" s="1"/>
  <c r="Q27" i="3"/>
  <c r="P27" i="3"/>
  <c r="R27" i="3" s="1"/>
  <c r="O27" i="3"/>
  <c r="E27" i="3"/>
  <c r="D27" i="3"/>
  <c r="F27" i="3" s="1"/>
  <c r="Q26" i="3"/>
  <c r="Q25" i="3" s="1"/>
  <c r="Q5" i="3" s="1"/>
  <c r="P26" i="3"/>
  <c r="R26" i="3" s="1"/>
  <c r="O26" i="3"/>
  <c r="E26" i="3"/>
  <c r="E25" i="3" s="1"/>
  <c r="E5" i="3" s="1"/>
  <c r="D26" i="3"/>
  <c r="F26" i="3" s="1"/>
  <c r="V25" i="3"/>
  <c r="U25" i="3"/>
  <c r="T25" i="3"/>
  <c r="S25" i="3"/>
  <c r="P25" i="3"/>
  <c r="R25" i="3" s="1"/>
  <c r="N25" i="3"/>
  <c r="M25" i="3"/>
  <c r="O25" i="3" s="1"/>
  <c r="L25" i="3"/>
  <c r="K25" i="3"/>
  <c r="J25" i="3"/>
  <c r="I25" i="3"/>
  <c r="H25" i="3"/>
  <c r="G25" i="3"/>
  <c r="D25" i="3"/>
  <c r="F25" i="3" s="1"/>
  <c r="Q24" i="3"/>
  <c r="P24" i="3"/>
  <c r="R24" i="3" s="1"/>
  <c r="O24" i="3"/>
  <c r="E24" i="3"/>
  <c r="D24" i="3"/>
  <c r="F24" i="3" s="1"/>
  <c r="Q23" i="3"/>
  <c r="P23" i="3"/>
  <c r="R23" i="3" s="1"/>
  <c r="O23" i="3"/>
  <c r="E23" i="3"/>
  <c r="D23" i="3"/>
  <c r="F23" i="3" s="1"/>
  <c r="Q22" i="3"/>
  <c r="P22" i="3"/>
  <c r="R22" i="3" s="1"/>
  <c r="O22" i="3"/>
  <c r="E22" i="3"/>
  <c r="D22" i="3"/>
  <c r="F22" i="3" s="1"/>
  <c r="Q21" i="3"/>
  <c r="P21" i="3"/>
  <c r="R21" i="3" s="1"/>
  <c r="O21" i="3"/>
  <c r="E21" i="3"/>
  <c r="D21" i="3"/>
  <c r="F21" i="3" s="1"/>
  <c r="Q20" i="3"/>
  <c r="P20" i="3"/>
  <c r="R20" i="3" s="1"/>
  <c r="O20" i="3"/>
  <c r="E20" i="3"/>
  <c r="D20" i="3"/>
  <c r="F20" i="3" s="1"/>
  <c r="R19" i="3"/>
  <c r="Q19" i="3"/>
  <c r="P19" i="3"/>
  <c r="O19" i="3"/>
  <c r="E19" i="3"/>
  <c r="D19" i="3"/>
  <c r="F19" i="3" s="1"/>
  <c r="Q18" i="3"/>
  <c r="P18" i="3"/>
  <c r="R18" i="3" s="1"/>
  <c r="O18" i="3"/>
  <c r="E18" i="3"/>
  <c r="D18" i="3"/>
  <c r="F18" i="3" s="1"/>
  <c r="Q17" i="3"/>
  <c r="P17" i="3"/>
  <c r="R17" i="3" s="1"/>
  <c r="O17" i="3"/>
  <c r="E17" i="3"/>
  <c r="D17" i="3"/>
  <c r="F17" i="3" s="1"/>
  <c r="Q16" i="3"/>
  <c r="P16" i="3"/>
  <c r="R16" i="3" s="1"/>
  <c r="O16" i="3"/>
  <c r="E16" i="3"/>
  <c r="D16" i="3"/>
  <c r="F16" i="3" s="1"/>
  <c r="Q15" i="3"/>
  <c r="P15" i="3"/>
  <c r="R15" i="3" s="1"/>
  <c r="O15" i="3"/>
  <c r="E15" i="3"/>
  <c r="D15" i="3"/>
  <c r="F15" i="3" s="1"/>
  <c r="Q14" i="3"/>
  <c r="P14" i="3"/>
  <c r="R14" i="3" s="1"/>
  <c r="O14" i="3"/>
  <c r="E14" i="3"/>
  <c r="D14" i="3"/>
  <c r="F14" i="3" s="1"/>
  <c r="Q13" i="3"/>
  <c r="P13" i="3"/>
  <c r="R13" i="3" s="1"/>
  <c r="O13" i="3"/>
  <c r="E13" i="3"/>
  <c r="D13" i="3"/>
  <c r="F13" i="3" s="1"/>
  <c r="Q12" i="3"/>
  <c r="P12" i="3"/>
  <c r="R12" i="3" s="1"/>
  <c r="O12" i="3"/>
  <c r="E12" i="3"/>
  <c r="D12" i="3"/>
  <c r="F12" i="3" s="1"/>
  <c r="Q11" i="3"/>
  <c r="P11" i="3"/>
  <c r="P10" i="3" s="1"/>
  <c r="R10" i="3" s="1"/>
  <c r="O11" i="3"/>
  <c r="E11" i="3"/>
  <c r="D11" i="3"/>
  <c r="D10" i="3" s="1"/>
  <c r="F10" i="3" s="1"/>
  <c r="V10" i="3"/>
  <c r="U10" i="3"/>
  <c r="T10" i="3"/>
  <c r="S10" i="3"/>
  <c r="Q10" i="3"/>
  <c r="N10" i="3"/>
  <c r="M10" i="3"/>
  <c r="O10" i="3" s="1"/>
  <c r="L10" i="3"/>
  <c r="K10" i="3"/>
  <c r="J10" i="3"/>
  <c r="I10" i="3"/>
  <c r="H10" i="3"/>
  <c r="G10" i="3"/>
  <c r="E10" i="3"/>
  <c r="Q9" i="3"/>
  <c r="P9" i="3"/>
  <c r="O9" i="3"/>
  <c r="E9" i="3"/>
  <c r="D9" i="3"/>
  <c r="D5" i="3" s="1"/>
  <c r="F5" i="3" s="1"/>
  <c r="V5" i="3"/>
  <c r="U5" i="3"/>
  <c r="T5" i="3"/>
  <c r="S5" i="3"/>
  <c r="N5" i="3"/>
  <c r="M5" i="3"/>
  <c r="O5" i="3" s="1"/>
  <c r="L5" i="3"/>
  <c r="K5" i="3"/>
  <c r="J5" i="3"/>
  <c r="I5" i="3"/>
  <c r="H5" i="3"/>
  <c r="G5" i="3"/>
  <c r="P5" i="3" l="1"/>
  <c r="R5" i="3" s="1"/>
  <c r="F9" i="3"/>
  <c r="R9" i="3"/>
  <c r="F11" i="3"/>
  <c r="R11" i="3"/>
  <c r="Q48" i="2" l="1"/>
  <c r="P48" i="2"/>
  <c r="R48" i="2" s="1"/>
  <c r="O48" i="2"/>
  <c r="E48" i="2"/>
  <c r="D48" i="2"/>
  <c r="F48" i="2" s="1"/>
  <c r="Q47" i="2"/>
  <c r="P47" i="2"/>
  <c r="R47" i="2" s="1"/>
  <c r="O47" i="2"/>
  <c r="E47" i="2"/>
  <c r="D47" i="2"/>
  <c r="F47" i="2" s="1"/>
  <c r="Q46" i="2"/>
  <c r="P46" i="2"/>
  <c r="R46" i="2" s="1"/>
  <c r="O46" i="2"/>
  <c r="E46" i="2"/>
  <c r="D46" i="2"/>
  <c r="F46" i="2" s="1"/>
  <c r="Q45" i="2"/>
  <c r="P45" i="2"/>
  <c r="R45" i="2" s="1"/>
  <c r="O45" i="2"/>
  <c r="E45" i="2"/>
  <c r="D45" i="2"/>
  <c r="F45" i="2" s="1"/>
  <c r="Q44" i="2"/>
  <c r="P44" i="2"/>
  <c r="R44" i="2" s="1"/>
  <c r="O44" i="2"/>
  <c r="E44" i="2"/>
  <c r="D44" i="2"/>
  <c r="F44" i="2" s="1"/>
  <c r="Q43" i="2"/>
  <c r="P43" i="2"/>
  <c r="R43" i="2" s="1"/>
  <c r="O43" i="2"/>
  <c r="E43" i="2"/>
  <c r="D43" i="2"/>
  <c r="F43" i="2" s="1"/>
  <c r="Q42" i="2"/>
  <c r="P42" i="2"/>
  <c r="R42" i="2" s="1"/>
  <c r="O42" i="2"/>
  <c r="E42" i="2"/>
  <c r="D42" i="2"/>
  <c r="F42" i="2" s="1"/>
  <c r="V41" i="2"/>
  <c r="U41" i="2"/>
  <c r="T41" i="2"/>
  <c r="S41" i="2"/>
  <c r="Q41" i="2"/>
  <c r="P41" i="2"/>
  <c r="R41" i="2" s="1"/>
  <c r="N41" i="2"/>
  <c r="M41" i="2"/>
  <c r="O41" i="2" s="1"/>
  <c r="L41" i="2"/>
  <c r="K41" i="2"/>
  <c r="J41" i="2"/>
  <c r="I41" i="2"/>
  <c r="H41" i="2"/>
  <c r="G41" i="2"/>
  <c r="E41" i="2"/>
  <c r="D41" i="2"/>
  <c r="F41" i="2" s="1"/>
  <c r="Q40" i="2"/>
  <c r="P40" i="2"/>
  <c r="R40" i="2" s="1"/>
  <c r="O40" i="2"/>
  <c r="E40" i="2"/>
  <c r="D40" i="2"/>
  <c r="F40" i="2" s="1"/>
  <c r="Q39" i="2"/>
  <c r="P39" i="2"/>
  <c r="R39" i="2" s="1"/>
  <c r="O39" i="2"/>
  <c r="E39" i="2"/>
  <c r="D39" i="2"/>
  <c r="F39" i="2" s="1"/>
  <c r="Q38" i="2"/>
  <c r="P38" i="2"/>
  <c r="R38" i="2" s="1"/>
  <c r="O38" i="2"/>
  <c r="E38" i="2"/>
  <c r="D38" i="2"/>
  <c r="F38" i="2" s="1"/>
  <c r="Q37" i="2"/>
  <c r="P37" i="2"/>
  <c r="P36" i="2" s="1"/>
  <c r="O37" i="2"/>
  <c r="E37" i="2"/>
  <c r="D37" i="2"/>
  <c r="F37" i="2" s="1"/>
  <c r="V36" i="2"/>
  <c r="U36" i="2"/>
  <c r="T36" i="2"/>
  <c r="S36" i="2"/>
  <c r="Q36" i="2"/>
  <c r="N36" i="2"/>
  <c r="M36" i="2"/>
  <c r="O36" i="2" s="1"/>
  <c r="L36" i="2"/>
  <c r="K36" i="2"/>
  <c r="J36" i="2"/>
  <c r="I36" i="2"/>
  <c r="H36" i="2"/>
  <c r="G36" i="2"/>
  <c r="E36" i="2"/>
  <c r="D36" i="2"/>
  <c r="F36" i="2" s="1"/>
  <c r="Q35" i="2"/>
  <c r="P35" i="2"/>
  <c r="R35" i="2" s="1"/>
  <c r="O35" i="2"/>
  <c r="E35" i="2"/>
  <c r="D35" i="2"/>
  <c r="F35" i="2" s="1"/>
  <c r="Q34" i="2"/>
  <c r="P34" i="2"/>
  <c r="R34" i="2" s="1"/>
  <c r="O34" i="2"/>
  <c r="E34" i="2"/>
  <c r="D34" i="2"/>
  <c r="F34" i="2" s="1"/>
  <c r="Q33" i="2"/>
  <c r="P33" i="2"/>
  <c r="R33" i="2" s="1"/>
  <c r="O33" i="2"/>
  <c r="E33" i="2"/>
  <c r="D33" i="2"/>
  <c r="F33" i="2" s="1"/>
  <c r="Q32" i="2"/>
  <c r="P32" i="2"/>
  <c r="R32" i="2" s="1"/>
  <c r="O32" i="2"/>
  <c r="E32" i="2"/>
  <c r="D32" i="2"/>
  <c r="F32" i="2" s="1"/>
  <c r="Q31" i="2"/>
  <c r="P31" i="2"/>
  <c r="R31" i="2" s="1"/>
  <c r="O31" i="2"/>
  <c r="E31" i="2"/>
  <c r="D31" i="2"/>
  <c r="F31" i="2" s="1"/>
  <c r="Q30" i="2"/>
  <c r="P30" i="2"/>
  <c r="R30" i="2" s="1"/>
  <c r="O30" i="2"/>
  <c r="E30" i="2"/>
  <c r="D30" i="2"/>
  <c r="F30" i="2" s="1"/>
  <c r="Q29" i="2"/>
  <c r="P29" i="2"/>
  <c r="R29" i="2" s="1"/>
  <c r="O29" i="2"/>
  <c r="E29" i="2"/>
  <c r="D29" i="2"/>
  <c r="F29" i="2" s="1"/>
  <c r="Q28" i="2"/>
  <c r="P28" i="2"/>
  <c r="R28" i="2" s="1"/>
  <c r="O28" i="2"/>
  <c r="E28" i="2"/>
  <c r="D28" i="2"/>
  <c r="F28" i="2" s="1"/>
  <c r="Q27" i="2"/>
  <c r="P27" i="2"/>
  <c r="R27" i="2" s="1"/>
  <c r="O27" i="2"/>
  <c r="E27" i="2"/>
  <c r="D27" i="2"/>
  <c r="F27" i="2" s="1"/>
  <c r="Q26" i="2"/>
  <c r="P26" i="2"/>
  <c r="R26" i="2" s="1"/>
  <c r="O26" i="2"/>
  <c r="E26" i="2"/>
  <c r="D26" i="2"/>
  <c r="F26" i="2" s="1"/>
  <c r="V25" i="2"/>
  <c r="U25" i="2"/>
  <c r="T25" i="2"/>
  <c r="S25" i="2"/>
  <c r="Q25" i="2"/>
  <c r="P25" i="2"/>
  <c r="R25" i="2" s="1"/>
  <c r="N25" i="2"/>
  <c r="M25" i="2"/>
  <c r="O25" i="2" s="1"/>
  <c r="L25" i="2"/>
  <c r="K25" i="2"/>
  <c r="J25" i="2"/>
  <c r="I25" i="2"/>
  <c r="H25" i="2"/>
  <c r="G25" i="2"/>
  <c r="E25" i="2"/>
  <c r="D25" i="2"/>
  <c r="F25" i="2" s="1"/>
  <c r="Q24" i="2"/>
  <c r="P24" i="2"/>
  <c r="R24" i="2" s="1"/>
  <c r="O24" i="2"/>
  <c r="E24" i="2"/>
  <c r="D24" i="2"/>
  <c r="F24" i="2" s="1"/>
  <c r="Q23" i="2"/>
  <c r="P23" i="2"/>
  <c r="R23" i="2" s="1"/>
  <c r="O23" i="2"/>
  <c r="E23" i="2"/>
  <c r="D23" i="2"/>
  <c r="F23" i="2" s="1"/>
  <c r="Q22" i="2"/>
  <c r="P22" i="2"/>
  <c r="R22" i="2" s="1"/>
  <c r="O22" i="2"/>
  <c r="E22" i="2"/>
  <c r="D22" i="2"/>
  <c r="F22" i="2" s="1"/>
  <c r="Q21" i="2"/>
  <c r="P21" i="2"/>
  <c r="R21" i="2" s="1"/>
  <c r="O21" i="2"/>
  <c r="E21" i="2"/>
  <c r="D21" i="2"/>
  <c r="F21" i="2" s="1"/>
  <c r="Q20" i="2"/>
  <c r="P20" i="2"/>
  <c r="R20" i="2" s="1"/>
  <c r="O20" i="2"/>
  <c r="E20" i="2"/>
  <c r="D20" i="2"/>
  <c r="F20" i="2" s="1"/>
  <c r="Q19" i="2"/>
  <c r="P19" i="2"/>
  <c r="R19" i="2" s="1"/>
  <c r="O19" i="2"/>
  <c r="E19" i="2"/>
  <c r="D19" i="2"/>
  <c r="F19" i="2" s="1"/>
  <c r="Q18" i="2"/>
  <c r="P18" i="2"/>
  <c r="R18" i="2" s="1"/>
  <c r="O18" i="2"/>
  <c r="E18" i="2"/>
  <c r="D18" i="2"/>
  <c r="F18" i="2" s="1"/>
  <c r="Q17" i="2"/>
  <c r="P17" i="2"/>
  <c r="R17" i="2" s="1"/>
  <c r="O17" i="2"/>
  <c r="E17" i="2"/>
  <c r="D17" i="2"/>
  <c r="F17" i="2" s="1"/>
  <c r="Q16" i="2"/>
  <c r="P16" i="2"/>
  <c r="R16" i="2" s="1"/>
  <c r="O16" i="2"/>
  <c r="E16" i="2"/>
  <c r="D16" i="2"/>
  <c r="F16" i="2" s="1"/>
  <c r="Q15" i="2"/>
  <c r="P15" i="2"/>
  <c r="R15" i="2" s="1"/>
  <c r="O15" i="2"/>
  <c r="E15" i="2"/>
  <c r="D15" i="2"/>
  <c r="F15" i="2" s="1"/>
  <c r="Q14" i="2"/>
  <c r="P14" i="2"/>
  <c r="R14" i="2" s="1"/>
  <c r="O14" i="2"/>
  <c r="E14" i="2"/>
  <c r="D14" i="2"/>
  <c r="F14" i="2" s="1"/>
  <c r="Q13" i="2"/>
  <c r="P13" i="2"/>
  <c r="R13" i="2" s="1"/>
  <c r="O13" i="2"/>
  <c r="E13" i="2"/>
  <c r="D13" i="2"/>
  <c r="F13" i="2" s="1"/>
  <c r="Q12" i="2"/>
  <c r="P12" i="2"/>
  <c r="R12" i="2" s="1"/>
  <c r="O12" i="2"/>
  <c r="E12" i="2"/>
  <c r="D12" i="2"/>
  <c r="F12" i="2" s="1"/>
  <c r="Q11" i="2"/>
  <c r="P11" i="2"/>
  <c r="R11" i="2" s="1"/>
  <c r="O11" i="2"/>
  <c r="E11" i="2"/>
  <c r="D11" i="2"/>
  <c r="F11" i="2" s="1"/>
  <c r="V10" i="2"/>
  <c r="U10" i="2"/>
  <c r="T10" i="2"/>
  <c r="S10" i="2"/>
  <c r="Q10" i="2"/>
  <c r="P10" i="2"/>
  <c r="R10" i="2" s="1"/>
  <c r="N10" i="2"/>
  <c r="M10" i="2"/>
  <c r="O10" i="2" s="1"/>
  <c r="L10" i="2"/>
  <c r="K10" i="2"/>
  <c r="J10" i="2"/>
  <c r="I10" i="2"/>
  <c r="H10" i="2"/>
  <c r="G10" i="2"/>
  <c r="E10" i="2"/>
  <c r="D10" i="2"/>
  <c r="F10" i="2" s="1"/>
  <c r="Q9" i="2"/>
  <c r="P9" i="2"/>
  <c r="R9" i="2" s="1"/>
  <c r="O9" i="2"/>
  <c r="E9" i="2"/>
  <c r="D9" i="2"/>
  <c r="F9" i="2" s="1"/>
  <c r="V5" i="2"/>
  <c r="U5" i="2"/>
  <c r="T5" i="2"/>
  <c r="S5" i="2"/>
  <c r="Q5" i="2"/>
  <c r="N5" i="2"/>
  <c r="M5" i="2"/>
  <c r="O5" i="2" s="1"/>
  <c r="L5" i="2"/>
  <c r="K5" i="2"/>
  <c r="J5" i="2"/>
  <c r="I5" i="2"/>
  <c r="H5" i="2"/>
  <c r="G5" i="2"/>
  <c r="E5" i="2"/>
  <c r="D5" i="2"/>
  <c r="F5" i="2" s="1"/>
  <c r="R36" i="2" l="1"/>
  <c r="P5" i="2"/>
  <c r="R5" i="2" s="1"/>
  <c r="R37" i="2"/>
  <c r="Q48" i="1" l="1"/>
  <c r="P48" i="1"/>
  <c r="R48" i="1" s="1"/>
  <c r="O48" i="1"/>
  <c r="E48" i="1"/>
  <c r="D48" i="1"/>
  <c r="Q47" i="1"/>
  <c r="P47" i="1"/>
  <c r="O47" i="1"/>
  <c r="E47" i="1"/>
  <c r="D47" i="1"/>
  <c r="F47" i="1" s="1"/>
  <c r="Q46" i="1"/>
  <c r="P46" i="1"/>
  <c r="R46" i="1" s="1"/>
  <c r="O46" i="1"/>
  <c r="E46" i="1"/>
  <c r="D46" i="1"/>
  <c r="Q45" i="1"/>
  <c r="P45" i="1"/>
  <c r="O45" i="1"/>
  <c r="E45" i="1"/>
  <c r="D45" i="1"/>
  <c r="F45" i="1" s="1"/>
  <c r="Q44" i="1"/>
  <c r="P44" i="1"/>
  <c r="R44" i="1" s="1"/>
  <c r="O44" i="1"/>
  <c r="E44" i="1"/>
  <c r="D44" i="1"/>
  <c r="Q43" i="1"/>
  <c r="P43" i="1"/>
  <c r="O43" i="1"/>
  <c r="E43" i="1"/>
  <c r="D43" i="1"/>
  <c r="F43" i="1" s="1"/>
  <c r="Q42" i="1"/>
  <c r="P42" i="1"/>
  <c r="R42" i="1" s="1"/>
  <c r="O42" i="1"/>
  <c r="E42" i="1"/>
  <c r="E41" i="1" s="1"/>
  <c r="D42" i="1"/>
  <c r="V41" i="1"/>
  <c r="U41" i="1"/>
  <c r="T41" i="1"/>
  <c r="S41" i="1"/>
  <c r="P41" i="1"/>
  <c r="N41" i="1"/>
  <c r="M41" i="1"/>
  <c r="O41" i="1" s="1"/>
  <c r="L41" i="1"/>
  <c r="K41" i="1"/>
  <c r="J41" i="1"/>
  <c r="I41" i="1"/>
  <c r="H41" i="1"/>
  <c r="G41" i="1"/>
  <c r="Q40" i="1"/>
  <c r="P40" i="1"/>
  <c r="O40" i="1"/>
  <c r="E40" i="1"/>
  <c r="D40" i="1"/>
  <c r="F40" i="1" s="1"/>
  <c r="Q39" i="1"/>
  <c r="P39" i="1"/>
  <c r="R39" i="1" s="1"/>
  <c r="O39" i="1"/>
  <c r="E39" i="1"/>
  <c r="D39" i="1"/>
  <c r="Q38" i="1"/>
  <c r="P38" i="1"/>
  <c r="O38" i="1"/>
  <c r="E38" i="1"/>
  <c r="D38" i="1"/>
  <c r="F38" i="1" s="1"/>
  <c r="Q37" i="1"/>
  <c r="P37" i="1"/>
  <c r="P36" i="1" s="1"/>
  <c r="O37" i="1"/>
  <c r="E37" i="1"/>
  <c r="E36" i="1" s="1"/>
  <c r="D37" i="1"/>
  <c r="V36" i="1"/>
  <c r="U36" i="1"/>
  <c r="T36" i="1"/>
  <c r="S36" i="1"/>
  <c r="Q36" i="1"/>
  <c r="N36" i="1"/>
  <c r="M36" i="1"/>
  <c r="O36" i="1" s="1"/>
  <c r="L36" i="1"/>
  <c r="K36" i="1"/>
  <c r="J36" i="1"/>
  <c r="I36" i="1"/>
  <c r="H36" i="1"/>
  <c r="G36" i="1"/>
  <c r="Q35" i="1"/>
  <c r="P35" i="1"/>
  <c r="O35" i="1"/>
  <c r="E35" i="1"/>
  <c r="D35" i="1"/>
  <c r="F35" i="1" s="1"/>
  <c r="Q34" i="1"/>
  <c r="P34" i="1"/>
  <c r="R34" i="1" s="1"/>
  <c r="O34" i="1"/>
  <c r="E34" i="1"/>
  <c r="D34" i="1"/>
  <c r="Q33" i="1"/>
  <c r="P33" i="1"/>
  <c r="O33" i="1"/>
  <c r="E33" i="1"/>
  <c r="D33" i="1"/>
  <c r="F33" i="1" s="1"/>
  <c r="Q32" i="1"/>
  <c r="P32" i="1"/>
  <c r="R32" i="1" s="1"/>
  <c r="O32" i="1"/>
  <c r="E32" i="1"/>
  <c r="D32" i="1"/>
  <c r="Q31" i="1"/>
  <c r="P31" i="1"/>
  <c r="O31" i="1"/>
  <c r="E31" i="1"/>
  <c r="D31" i="1"/>
  <c r="F31" i="1" s="1"/>
  <c r="Q30" i="1"/>
  <c r="P30" i="1"/>
  <c r="R30" i="1" s="1"/>
  <c r="O30" i="1"/>
  <c r="E30" i="1"/>
  <c r="D30" i="1"/>
  <c r="Q29" i="1"/>
  <c r="P29" i="1"/>
  <c r="O29" i="1"/>
  <c r="E29" i="1"/>
  <c r="D29" i="1"/>
  <c r="F29" i="1" s="1"/>
  <c r="Q28" i="1"/>
  <c r="P28" i="1"/>
  <c r="R28" i="1" s="1"/>
  <c r="O28" i="1"/>
  <c r="E28" i="1"/>
  <c r="D28" i="1"/>
  <c r="Q27" i="1"/>
  <c r="P27" i="1"/>
  <c r="O27" i="1"/>
  <c r="E27" i="1"/>
  <c r="D27" i="1"/>
  <c r="F27" i="1" s="1"/>
  <c r="Q26" i="1"/>
  <c r="P26" i="1"/>
  <c r="R26" i="1" s="1"/>
  <c r="O26" i="1"/>
  <c r="E26" i="1"/>
  <c r="E25" i="1" s="1"/>
  <c r="D26" i="1"/>
  <c r="V25" i="1"/>
  <c r="U25" i="1"/>
  <c r="T25" i="1"/>
  <c r="S25" i="1"/>
  <c r="P25" i="1"/>
  <c r="N25" i="1"/>
  <c r="M25" i="1"/>
  <c r="O25" i="1" s="1"/>
  <c r="L25" i="1"/>
  <c r="K25" i="1"/>
  <c r="J25" i="1"/>
  <c r="I25" i="1"/>
  <c r="H25" i="1"/>
  <c r="G25" i="1"/>
  <c r="Q24" i="1"/>
  <c r="P24" i="1"/>
  <c r="O24" i="1"/>
  <c r="E24" i="1"/>
  <c r="D24" i="1"/>
  <c r="F24" i="1" s="1"/>
  <c r="Q23" i="1"/>
  <c r="P23" i="1"/>
  <c r="R23" i="1" s="1"/>
  <c r="O23" i="1"/>
  <c r="E23" i="1"/>
  <c r="D23" i="1"/>
  <c r="Q22" i="1"/>
  <c r="P22" i="1"/>
  <c r="O22" i="1"/>
  <c r="E22" i="1"/>
  <c r="D22" i="1"/>
  <c r="F22" i="1" s="1"/>
  <c r="Q21" i="1"/>
  <c r="P21" i="1"/>
  <c r="R21" i="1" s="1"/>
  <c r="O21" i="1"/>
  <c r="E21" i="1"/>
  <c r="D21" i="1"/>
  <c r="Q20" i="1"/>
  <c r="P20" i="1"/>
  <c r="O20" i="1"/>
  <c r="E20" i="1"/>
  <c r="D20" i="1"/>
  <c r="F20" i="1" s="1"/>
  <c r="Q19" i="1"/>
  <c r="P19" i="1"/>
  <c r="R19" i="1" s="1"/>
  <c r="O19" i="1"/>
  <c r="E19" i="1"/>
  <c r="D19" i="1"/>
  <c r="Q18" i="1"/>
  <c r="P18" i="1"/>
  <c r="O18" i="1"/>
  <c r="E18" i="1"/>
  <c r="D18" i="1"/>
  <c r="F18" i="1" s="1"/>
  <c r="Q17" i="1"/>
  <c r="P17" i="1"/>
  <c r="R17" i="1" s="1"/>
  <c r="O17" i="1"/>
  <c r="E17" i="1"/>
  <c r="D17" i="1"/>
  <c r="Q16" i="1"/>
  <c r="P16" i="1"/>
  <c r="O16" i="1"/>
  <c r="E16" i="1"/>
  <c r="D16" i="1"/>
  <c r="F16" i="1" s="1"/>
  <c r="Q15" i="1"/>
  <c r="P15" i="1"/>
  <c r="R15" i="1" s="1"/>
  <c r="O15" i="1"/>
  <c r="E15" i="1"/>
  <c r="D15" i="1"/>
  <c r="Q14" i="1"/>
  <c r="P14" i="1"/>
  <c r="O14" i="1"/>
  <c r="E14" i="1"/>
  <c r="D14" i="1"/>
  <c r="F14" i="1" s="1"/>
  <c r="Q13" i="1"/>
  <c r="P13" i="1"/>
  <c r="R13" i="1" s="1"/>
  <c r="O13" i="1"/>
  <c r="E13" i="1"/>
  <c r="D13" i="1"/>
  <c r="Q12" i="1"/>
  <c r="P12" i="1"/>
  <c r="O12" i="1"/>
  <c r="E12" i="1"/>
  <c r="D12" i="1"/>
  <c r="F12" i="1" s="1"/>
  <c r="Q11" i="1"/>
  <c r="P11" i="1"/>
  <c r="P10" i="1" s="1"/>
  <c r="O11" i="1"/>
  <c r="E11" i="1"/>
  <c r="E10" i="1" s="1"/>
  <c r="E5" i="1" s="1"/>
  <c r="D11" i="1"/>
  <c r="V10" i="1"/>
  <c r="U10" i="1"/>
  <c r="T10" i="1"/>
  <c r="S10" i="1"/>
  <c r="Q10" i="1"/>
  <c r="N10" i="1"/>
  <c r="M10" i="1"/>
  <c r="O10" i="1" s="1"/>
  <c r="L10" i="1"/>
  <c r="K10" i="1"/>
  <c r="K5" i="1" s="1"/>
  <c r="J10" i="1"/>
  <c r="I10" i="1"/>
  <c r="H10" i="1"/>
  <c r="G10" i="1"/>
  <c r="G5" i="1" s="1"/>
  <c r="Q9" i="1"/>
  <c r="P9" i="1"/>
  <c r="O9" i="1"/>
  <c r="E9" i="1"/>
  <c r="D9" i="1"/>
  <c r="U5" i="1"/>
  <c r="S5" i="1"/>
  <c r="M5" i="1"/>
  <c r="I5" i="1"/>
  <c r="T5" i="1" l="1"/>
  <c r="V5" i="1"/>
  <c r="R36" i="1"/>
  <c r="D10" i="1"/>
  <c r="D5" i="1" s="1"/>
  <c r="F5" i="1" s="1"/>
  <c r="F13" i="1"/>
  <c r="F15" i="1"/>
  <c r="F17" i="1"/>
  <c r="F19" i="1"/>
  <c r="F21" i="1"/>
  <c r="F23" i="1"/>
  <c r="D25" i="1"/>
  <c r="H5" i="1"/>
  <c r="J5" i="1"/>
  <c r="L5" i="1"/>
  <c r="N5" i="1"/>
  <c r="O5" i="1" s="1"/>
  <c r="F26" i="1"/>
  <c r="Q25" i="1"/>
  <c r="Q5" i="1" s="1"/>
  <c r="R27" i="1"/>
  <c r="F28" i="1"/>
  <c r="R29" i="1"/>
  <c r="F30" i="1"/>
  <c r="R31" i="1"/>
  <c r="F32" i="1"/>
  <c r="R33" i="1"/>
  <c r="F34" i="1"/>
  <c r="R35" i="1"/>
  <c r="D36" i="1"/>
  <c r="F36" i="1" s="1"/>
  <c r="R38" i="1"/>
  <c r="F39" i="1"/>
  <c r="R40" i="1"/>
  <c r="D41" i="1"/>
  <c r="F42" i="1"/>
  <c r="Q41" i="1"/>
  <c r="R41" i="1" s="1"/>
  <c r="R43" i="1"/>
  <c r="F44" i="1"/>
  <c r="R45" i="1"/>
  <c r="F46" i="1"/>
  <c r="R47" i="1"/>
  <c r="F48" i="1"/>
  <c r="F9" i="1"/>
  <c r="P5" i="1"/>
  <c r="R9" i="1"/>
  <c r="F10" i="1"/>
  <c r="F11" i="1"/>
  <c r="R10" i="1"/>
  <c r="R11" i="1"/>
  <c r="R12" i="1"/>
  <c r="R14" i="1"/>
  <c r="R16" i="1"/>
  <c r="R18" i="1"/>
  <c r="R20" i="1"/>
  <c r="R22" i="1"/>
  <c r="R24" i="1"/>
  <c r="F25" i="1"/>
  <c r="F41" i="1"/>
  <c r="F37" i="1"/>
  <c r="R37" i="1"/>
  <c r="R25" i="1" l="1"/>
  <c r="R5" i="1"/>
</calcChain>
</file>

<file path=xl/sharedStrings.xml><?xml version="1.0" encoding="utf-8"?>
<sst xmlns="http://schemas.openxmlformats.org/spreadsheetml/2006/main" count="912" uniqueCount="169">
  <si>
    <t>道路形状＝（すべて）　表の種類＝すべての事故　集計データ＝確定データ</t>
  </si>
  <si>
    <t>集計期間 ＝ 平成３０年１月～１２月</t>
  </si>
  <si>
    <t>区分</t>
    <rPh sb="0" eb="2">
      <t>クブン</t>
    </rPh>
    <phoneticPr fontId="4"/>
  </si>
  <si>
    <t>発生件数</t>
    <rPh sb="0" eb="2">
      <t>ハッセイ</t>
    </rPh>
    <rPh sb="2" eb="4">
      <t>ケンスウ</t>
    </rPh>
    <phoneticPr fontId="4"/>
  </si>
  <si>
    <t>死　者　数</t>
    <rPh sb="0" eb="1">
      <t>シ</t>
    </rPh>
    <rPh sb="2" eb="3">
      <t>シャ</t>
    </rPh>
    <rPh sb="4" eb="5">
      <t>カズ</t>
    </rPh>
    <phoneticPr fontId="4"/>
  </si>
  <si>
    <t>傷　　　　者　　　　数</t>
    <rPh sb="0" eb="1">
      <t>キズ</t>
    </rPh>
    <rPh sb="5" eb="6">
      <t>シャ</t>
    </rPh>
    <rPh sb="10" eb="11">
      <t>スウ</t>
    </rPh>
    <phoneticPr fontId="4"/>
  </si>
  <si>
    <t>前年比</t>
    <rPh sb="0" eb="3">
      <t>ゼンネンヒ</t>
    </rPh>
    <phoneticPr fontId="4"/>
  </si>
  <si>
    <t>死亡事故</t>
    <rPh sb="0" eb="2">
      <t>シボウ</t>
    </rPh>
    <rPh sb="2" eb="4">
      <t>ジコ</t>
    </rPh>
    <phoneticPr fontId="4"/>
  </si>
  <si>
    <t>重傷事故</t>
    <rPh sb="0" eb="2">
      <t>ジュウショウ</t>
    </rPh>
    <rPh sb="2" eb="4">
      <t>ジコ</t>
    </rPh>
    <phoneticPr fontId="4"/>
  </si>
  <si>
    <t>軽傷事故</t>
    <rPh sb="0" eb="4">
      <t>ケイショウジコ</t>
    </rPh>
    <phoneticPr fontId="4"/>
  </si>
  <si>
    <t>重傷者数</t>
    <rPh sb="0" eb="3">
      <t>ジュウショウシャ</t>
    </rPh>
    <rPh sb="3" eb="4">
      <t>スウ</t>
    </rPh>
    <phoneticPr fontId="4"/>
  </si>
  <si>
    <t>軽傷者数</t>
    <rPh sb="0" eb="4">
      <t>ケイショウシャスウ</t>
    </rPh>
    <phoneticPr fontId="4"/>
  </si>
  <si>
    <t>所属</t>
    <rPh sb="0" eb="2">
      <t>ショゾク</t>
    </rPh>
    <phoneticPr fontId="4"/>
  </si>
  <si>
    <t>合計</t>
    <rPh sb="0" eb="2">
      <t>ゴウケイ</t>
    </rPh>
    <phoneticPr fontId="4"/>
  </si>
  <si>
    <t>増減数</t>
    <rPh sb="0" eb="2">
      <t>ゾウゲン</t>
    </rPh>
    <rPh sb="2" eb="3">
      <t>スウ</t>
    </rPh>
    <phoneticPr fontId="4"/>
  </si>
  <si>
    <t>増減率</t>
    <rPh sb="0" eb="3">
      <t>ゾウゲンリツ</t>
    </rPh>
    <phoneticPr fontId="4"/>
  </si>
  <si>
    <t>総合計</t>
    <rPh sb="0" eb="3">
      <t>ソウゴウケイ</t>
    </rPh>
    <phoneticPr fontId="4"/>
  </si>
  <si>
    <t>高速隊</t>
    <rPh sb="0" eb="3">
      <t>コウソクタイ</t>
    </rPh>
    <phoneticPr fontId="4"/>
  </si>
  <si>
    <t>計</t>
    <rPh sb="0" eb="1">
      <t>ケイ</t>
    </rPh>
    <phoneticPr fontId="4"/>
  </si>
  <si>
    <t>中央署</t>
    <phoneticPr fontId="4"/>
  </si>
  <si>
    <t>博多署</t>
  </si>
  <si>
    <t>東　署</t>
  </si>
  <si>
    <t>福</t>
    <rPh sb="0" eb="1">
      <t>フク</t>
    </rPh>
    <phoneticPr fontId="4"/>
  </si>
  <si>
    <t>南　署</t>
  </si>
  <si>
    <t>早良署</t>
    <rPh sb="0" eb="2">
      <t>サワラ</t>
    </rPh>
    <phoneticPr fontId="4"/>
  </si>
  <si>
    <t>警</t>
    <rPh sb="0" eb="1">
      <t>ケイ</t>
    </rPh>
    <phoneticPr fontId="4"/>
  </si>
  <si>
    <t>岡</t>
    <rPh sb="0" eb="1">
      <t>オカ</t>
    </rPh>
    <phoneticPr fontId="4"/>
  </si>
  <si>
    <t>西　署</t>
    <phoneticPr fontId="4"/>
  </si>
  <si>
    <t>粕屋署</t>
    <phoneticPr fontId="4"/>
  </si>
  <si>
    <t>地</t>
    <rPh sb="0" eb="1">
      <t>チ</t>
    </rPh>
    <phoneticPr fontId="4"/>
  </si>
  <si>
    <t>春日署</t>
    <rPh sb="0" eb="2">
      <t>カスガ</t>
    </rPh>
    <phoneticPr fontId="4"/>
  </si>
  <si>
    <t>筑紫野署</t>
  </si>
  <si>
    <t>区</t>
    <rPh sb="0" eb="1">
      <t>ク</t>
    </rPh>
    <phoneticPr fontId="4"/>
  </si>
  <si>
    <t>糸島署</t>
    <rPh sb="0" eb="2">
      <t>イトシマ</t>
    </rPh>
    <phoneticPr fontId="4"/>
  </si>
  <si>
    <t>宗像署</t>
  </si>
  <si>
    <t>朝倉署</t>
    <rPh sb="0" eb="2">
      <t>アサクラ</t>
    </rPh>
    <phoneticPr fontId="4"/>
  </si>
  <si>
    <t>臨港署</t>
  </si>
  <si>
    <t>空港署</t>
  </si>
  <si>
    <t>北</t>
    <rPh sb="0" eb="1">
      <t>キタ</t>
    </rPh>
    <phoneticPr fontId="4"/>
  </si>
  <si>
    <t>小倉北署</t>
  </si>
  <si>
    <t>小倉南署</t>
  </si>
  <si>
    <t>九</t>
    <rPh sb="0" eb="1">
      <t>キュウ</t>
    </rPh>
    <phoneticPr fontId="4"/>
  </si>
  <si>
    <t>八幡東署</t>
  </si>
  <si>
    <t>察</t>
    <rPh sb="0" eb="1">
      <t>サツ</t>
    </rPh>
    <phoneticPr fontId="4"/>
  </si>
  <si>
    <t>八幡西署</t>
  </si>
  <si>
    <t>州</t>
    <rPh sb="0" eb="1">
      <t>シュウ</t>
    </rPh>
    <phoneticPr fontId="4"/>
  </si>
  <si>
    <t>折尾署</t>
  </si>
  <si>
    <t>若松署</t>
  </si>
  <si>
    <t>戸畑署</t>
  </si>
  <si>
    <t>門司署</t>
  </si>
  <si>
    <t>行橋署</t>
  </si>
  <si>
    <t>豊前署</t>
  </si>
  <si>
    <t>筑</t>
  </si>
  <si>
    <t>飯塚署</t>
    <phoneticPr fontId="4"/>
  </si>
  <si>
    <t>豊</t>
    <rPh sb="0" eb="1">
      <t>ユタ</t>
    </rPh>
    <phoneticPr fontId="4"/>
  </si>
  <si>
    <t>嘉麻署</t>
    <rPh sb="0" eb="1">
      <t>ヨシミ</t>
    </rPh>
    <rPh sb="1" eb="2">
      <t>アサ</t>
    </rPh>
    <rPh sb="2" eb="3">
      <t>ショ</t>
    </rPh>
    <phoneticPr fontId="4"/>
  </si>
  <si>
    <t>直方署</t>
    <phoneticPr fontId="4"/>
  </si>
  <si>
    <t>区</t>
  </si>
  <si>
    <t>田川署</t>
  </si>
  <si>
    <t>署</t>
    <rPh sb="0" eb="1">
      <t>ショ</t>
    </rPh>
    <phoneticPr fontId="4"/>
  </si>
  <si>
    <t>久留米署</t>
  </si>
  <si>
    <t>筑</t>
    <rPh sb="0" eb="1">
      <t>チク</t>
    </rPh>
    <phoneticPr fontId="4"/>
  </si>
  <si>
    <t>小郡署</t>
  </si>
  <si>
    <t>後</t>
    <rPh sb="0" eb="1">
      <t>アト</t>
    </rPh>
    <phoneticPr fontId="4"/>
  </si>
  <si>
    <t>うきは署</t>
    <phoneticPr fontId="4"/>
  </si>
  <si>
    <t>筑後署</t>
    <phoneticPr fontId="4"/>
  </si>
  <si>
    <t>八女署</t>
    <phoneticPr fontId="4"/>
  </si>
  <si>
    <t>柳川署</t>
  </si>
  <si>
    <t>大牟田署</t>
  </si>
  <si>
    <t>※　すべての事故とは、すべての事故件数と集計条件の対象当事者の死傷者数である。</t>
  </si>
  <si>
    <t>集計期間 ＝ 平成３０年１２月～１２月</t>
  </si>
  <si>
    <t>中央署</t>
    <phoneticPr fontId="4"/>
  </si>
  <si>
    <t>中央署</t>
    <phoneticPr fontId="4"/>
  </si>
  <si>
    <t>西　署</t>
    <phoneticPr fontId="4"/>
  </si>
  <si>
    <t>西　署</t>
    <phoneticPr fontId="4"/>
  </si>
  <si>
    <t>粕屋署</t>
    <phoneticPr fontId="4"/>
  </si>
  <si>
    <t>粕屋署</t>
    <phoneticPr fontId="4"/>
  </si>
  <si>
    <t>飯塚署</t>
    <phoneticPr fontId="4"/>
  </si>
  <si>
    <t>飯塚署</t>
    <phoneticPr fontId="4"/>
  </si>
  <si>
    <t>直方署</t>
    <phoneticPr fontId="4"/>
  </si>
  <si>
    <t>うきは署</t>
    <phoneticPr fontId="4"/>
  </si>
  <si>
    <t>筑後署</t>
    <phoneticPr fontId="4"/>
  </si>
  <si>
    <t>八女署</t>
    <phoneticPr fontId="4"/>
  </si>
  <si>
    <t>道路形状＝（すべて）　表の種類＝高齢者の事故　集計データ＝確定データ</t>
  </si>
  <si>
    <t>うきは署</t>
    <phoneticPr fontId="4"/>
  </si>
  <si>
    <t>筑後署</t>
    <phoneticPr fontId="4"/>
  </si>
  <si>
    <t>筑後署</t>
    <phoneticPr fontId="4"/>
  </si>
  <si>
    <t>八女署</t>
    <phoneticPr fontId="4"/>
  </si>
  <si>
    <t>※　高齢者の事故とは、第１当事者または第２当事者が高齢者の事故件数と集計条件の対象当事者の死傷者数である。</t>
  </si>
  <si>
    <t>粕屋署</t>
    <phoneticPr fontId="4"/>
  </si>
  <si>
    <t>飯塚署</t>
    <phoneticPr fontId="4"/>
  </si>
  <si>
    <t>直方署</t>
    <phoneticPr fontId="4"/>
  </si>
  <si>
    <t>うきは署</t>
    <phoneticPr fontId="4"/>
  </si>
  <si>
    <t>筑後署</t>
    <phoneticPr fontId="4"/>
  </si>
  <si>
    <t>八女署</t>
    <phoneticPr fontId="4"/>
  </si>
  <si>
    <t>道路形状＝（すべて）　表の種類＝自転車の事故　集計データ＝確定データ</t>
  </si>
  <si>
    <t>西　署</t>
    <phoneticPr fontId="4"/>
  </si>
  <si>
    <t>うきは署</t>
    <phoneticPr fontId="4"/>
  </si>
  <si>
    <t>筑後署</t>
    <phoneticPr fontId="4"/>
  </si>
  <si>
    <t>※　自転車の事故とは、第１当事者または第２当事者が自転車の事故件数と集計条件の対象当事者の死傷者数である。</t>
  </si>
  <si>
    <t>飯塚署</t>
    <phoneticPr fontId="4"/>
  </si>
  <si>
    <t>うきは署</t>
    <phoneticPr fontId="4"/>
  </si>
  <si>
    <t>道路形状＝（すべて）　表の種類＝歩行者の事故　集計データ＝確定データ</t>
  </si>
  <si>
    <t>西　署</t>
    <phoneticPr fontId="4"/>
  </si>
  <si>
    <t>飯塚署</t>
    <phoneticPr fontId="4"/>
  </si>
  <si>
    <t>うきは署</t>
    <phoneticPr fontId="4"/>
  </si>
  <si>
    <t>筑後署</t>
    <phoneticPr fontId="4"/>
  </si>
  <si>
    <t>※　歩行者の事故とは、第１当事者または第２当事者が歩行者の事故件数と集計条件の対象当事者の死傷者数である。</t>
  </si>
  <si>
    <t>道路形状＝（すべて）　表の種類＝子供の事故　集計データ＝確定データ</t>
  </si>
  <si>
    <t>飯塚署</t>
    <phoneticPr fontId="4"/>
  </si>
  <si>
    <t>※　子供の事故とは、第１当事者または第２当事者が子供の事故件数と集計条件の対象当事者の死傷者数である。</t>
  </si>
  <si>
    <t>所属＝（すべて）　表の種類＝すべての事故　集計データ＝確定データ</t>
  </si>
  <si>
    <t>区分</t>
    <rPh sb="0" eb="2">
      <t>クブン</t>
    </rPh>
    <phoneticPr fontId="8"/>
  </si>
  <si>
    <t>死者数</t>
    <rPh sb="0" eb="3">
      <t>シシャスウ</t>
    </rPh>
    <phoneticPr fontId="4"/>
  </si>
  <si>
    <t>傷者数</t>
    <rPh sb="0" eb="2">
      <t>ショウシャ</t>
    </rPh>
    <rPh sb="2" eb="3">
      <t>スウ</t>
    </rPh>
    <phoneticPr fontId="4"/>
  </si>
  <si>
    <t>前年比</t>
    <rPh sb="0" eb="3">
      <t>ゼンネンヒ</t>
    </rPh>
    <phoneticPr fontId="9"/>
  </si>
  <si>
    <t>重傷事故</t>
    <rPh sb="0" eb="2">
      <t>ジュウショウ</t>
    </rPh>
    <rPh sb="2" eb="4">
      <t>ジコ</t>
    </rPh>
    <phoneticPr fontId="9"/>
  </si>
  <si>
    <t>軽傷事故</t>
    <rPh sb="0" eb="2">
      <t>ケイショウ</t>
    </rPh>
    <rPh sb="2" eb="4">
      <t>ジコ</t>
    </rPh>
    <phoneticPr fontId="9"/>
  </si>
  <si>
    <t>重傷者数</t>
    <rPh sb="0" eb="2">
      <t>ジュウショウ</t>
    </rPh>
    <rPh sb="2" eb="3">
      <t>シャ</t>
    </rPh>
    <rPh sb="3" eb="4">
      <t>スウ</t>
    </rPh>
    <phoneticPr fontId="9"/>
  </si>
  <si>
    <t>軽傷者数</t>
    <rPh sb="0" eb="2">
      <t>ケイショウ</t>
    </rPh>
    <rPh sb="2" eb="3">
      <t>シャ</t>
    </rPh>
    <rPh sb="3" eb="4">
      <t>スウ</t>
    </rPh>
    <phoneticPr fontId="9"/>
  </si>
  <si>
    <t>性・年齢</t>
    <rPh sb="0" eb="1">
      <t>セイ</t>
    </rPh>
    <rPh sb="2" eb="4">
      <t>ネンレイ</t>
    </rPh>
    <phoneticPr fontId="4"/>
  </si>
  <si>
    <t>増減数</t>
    <rPh sb="0" eb="2">
      <t>ゾウゲン</t>
    </rPh>
    <rPh sb="2" eb="3">
      <t>スウ</t>
    </rPh>
    <phoneticPr fontId="9"/>
  </si>
  <si>
    <t>増減率</t>
    <rPh sb="0" eb="3">
      <t>ゾウゲンリツ</t>
    </rPh>
    <phoneticPr fontId="9"/>
  </si>
  <si>
    <t>合計</t>
    <rPh sb="0" eb="2">
      <t>ゴウケイ</t>
    </rPh>
    <phoneticPr fontId="9"/>
  </si>
  <si>
    <t>総合計　　　</t>
    <rPh sb="0" eb="3">
      <t>ソウゴウケイ</t>
    </rPh>
    <phoneticPr fontId="4"/>
  </si>
  <si>
    <t>小計</t>
    <rPh sb="0" eb="2">
      <t>ショウケイ</t>
    </rPh>
    <phoneticPr fontId="4"/>
  </si>
  <si>
    <t>０－４歳</t>
  </si>
  <si>
    <t>５－９歳</t>
  </si>
  <si>
    <t>１０－１４歳</t>
  </si>
  <si>
    <t>合</t>
    <rPh sb="0" eb="1">
      <t>ゴウ</t>
    </rPh>
    <phoneticPr fontId="4"/>
  </si>
  <si>
    <t>１５－１９歳</t>
  </si>
  <si>
    <t>２０－２４歳</t>
  </si>
  <si>
    <t>２５－２９歳</t>
  </si>
  <si>
    <t>３０－３４歳</t>
  </si>
  <si>
    <t>３５－３９歳</t>
  </si>
  <si>
    <t>４０－４４歳</t>
  </si>
  <si>
    <t>４５－４９歳</t>
  </si>
  <si>
    <t>５０－５４歳</t>
  </si>
  <si>
    <t>５５－５９歳</t>
  </si>
  <si>
    <t>６０－６４歳</t>
  </si>
  <si>
    <t>６５－６９歳</t>
  </si>
  <si>
    <t>７０－７４歳</t>
  </si>
  <si>
    <t>７５－７９歳</t>
  </si>
  <si>
    <t>８０歳以上</t>
  </si>
  <si>
    <t>男</t>
    <rPh sb="0" eb="1">
      <t>オトコ</t>
    </rPh>
    <phoneticPr fontId="4"/>
  </si>
  <si>
    <t>性</t>
    <rPh sb="0" eb="1">
      <t>セイ</t>
    </rPh>
    <phoneticPr fontId="4"/>
  </si>
  <si>
    <t>女</t>
    <rPh sb="0" eb="1">
      <t>オンナ</t>
    </rPh>
    <phoneticPr fontId="4"/>
  </si>
  <si>
    <t>不明等</t>
    <rPh sb="0" eb="2">
      <t>フメイ</t>
    </rPh>
    <rPh sb="2" eb="3">
      <t>トウ</t>
    </rPh>
    <phoneticPr fontId="4"/>
  </si>
  <si>
    <t>道路形状＝（すべて）　表の種類＝高齢者運転の事故　集計データ＝確定データ</t>
  </si>
  <si>
    <t>(1当)</t>
  </si>
  <si>
    <t>南　署</t>
    <phoneticPr fontId="4"/>
  </si>
  <si>
    <t>早良署</t>
    <phoneticPr fontId="4"/>
  </si>
  <si>
    <t>春日署</t>
    <rPh sb="0" eb="2">
      <t>カスガ</t>
    </rPh>
    <rPh sb="2" eb="3">
      <t>ショ</t>
    </rPh>
    <phoneticPr fontId="4"/>
  </si>
  <si>
    <t>筑紫野署</t>
    <phoneticPr fontId="4"/>
  </si>
  <si>
    <t>糸島署</t>
    <phoneticPr fontId="4"/>
  </si>
  <si>
    <t>宗像署</t>
    <phoneticPr fontId="4"/>
  </si>
  <si>
    <t>朝倉署</t>
    <phoneticPr fontId="4"/>
  </si>
  <si>
    <t>北</t>
  </si>
  <si>
    <t>九</t>
  </si>
  <si>
    <t>州</t>
  </si>
  <si>
    <t>地</t>
  </si>
  <si>
    <t>飯塚署</t>
  </si>
  <si>
    <t>嘉麻署</t>
  </si>
  <si>
    <t>直方署</t>
  </si>
  <si>
    <t>後</t>
  </si>
  <si>
    <t>うきは署</t>
  </si>
  <si>
    <t>筑後署</t>
  </si>
  <si>
    <t>八女署</t>
  </si>
  <si>
    <t>※　高齢者運転の事故とは、第１当事者が高齢者運転の事故件数とその事故による死傷者数である。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</si>
</sst>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0;&quot;±&quot;0"/>
    <numFmt numFmtId="177" formatCode="\+#,##0.0%;[Red]\-#,##0.0%;&quot;±&quot;#,##0.0%"/>
    <numFmt numFmtId="178" formatCode="\+#,##0;[Red]\-#,##0;&quot;±&quot;#,##0"/>
  </numFmts>
  <fonts count="12" x14ac:knownFonts="1">
    <font>
      <sz val="11"/>
      <color theme="1"/>
      <name val="游ゴシック"/>
      <family val="2"/>
      <charset val="128"/>
      <scheme val="minor"/>
    </font>
    <font>
      <sz val="10"/>
      <name val="ＭＳ ゴシック"/>
      <family val="3"/>
      <charset val="128"/>
    </font>
    <font>
      <sz val="10"/>
      <name val="ＭＳ 明朝"/>
      <family val="1"/>
      <charset val="128"/>
    </font>
    <font>
      <sz val="6"/>
      <name val="游ゴシック"/>
      <family val="2"/>
      <charset val="128"/>
      <scheme val="minor"/>
    </font>
    <font>
      <sz val="6"/>
      <name val="ＭＳ ゴシック"/>
      <family val="3"/>
      <charset val="128"/>
    </font>
    <font>
      <sz val="11"/>
      <name val="ＭＳ Ｐゴシック"/>
      <family val="3"/>
      <charset val="128"/>
    </font>
    <font>
      <sz val="11"/>
      <color indexed="8"/>
      <name val="ＭＳ Ｐゴシック"/>
      <family val="3"/>
      <charset val="128"/>
    </font>
    <font>
      <sz val="9"/>
      <color indexed="8"/>
      <name val="ＭＳ ゴシック"/>
      <family val="3"/>
      <charset val="128"/>
    </font>
    <font>
      <sz val="6"/>
      <name val="ＭＳ Ｐゴシック"/>
      <family val="3"/>
      <charset val="128"/>
    </font>
    <font>
      <u/>
      <sz val="10"/>
      <color indexed="12"/>
      <name val="ＭＳ ゴシック"/>
      <family val="3"/>
      <charset val="128"/>
    </font>
    <font>
      <sz val="9"/>
      <name val="ＭＳ ゴシック"/>
      <family val="3"/>
      <charset val="128"/>
    </font>
    <font>
      <sz val="10"/>
      <color indexed="8"/>
      <name val="ＭＳ ゴシック"/>
      <family val="3"/>
      <charset val="128"/>
    </font>
  </fonts>
  <fills count="2">
    <fill>
      <patternFill patternType="none"/>
    </fill>
    <fill>
      <patternFill patternType="gray125"/>
    </fill>
  </fills>
  <borders count="6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style="hair">
        <color indexed="64"/>
      </right>
      <top style="dotted">
        <color indexed="64"/>
      </top>
      <bottom/>
      <diagonal/>
    </border>
    <border>
      <left style="hair">
        <color indexed="64"/>
      </left>
      <right style="thin">
        <color indexed="64"/>
      </right>
      <top style="dotted">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bottom style="double">
        <color indexed="64"/>
      </bottom>
      <diagonal/>
    </border>
    <border>
      <left style="hair">
        <color indexed="64"/>
      </left>
      <right/>
      <top/>
      <bottom style="double">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dotted">
        <color indexed="64"/>
      </top>
      <bottom style="dotted">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dotted">
        <color indexed="64"/>
      </top>
      <bottom style="thin">
        <color indexed="64"/>
      </bottom>
      <diagonal/>
    </border>
    <border>
      <left/>
      <right style="hair">
        <color indexed="64"/>
      </right>
      <top style="thin">
        <color indexed="64"/>
      </top>
      <bottom style="dotted">
        <color indexed="64"/>
      </bottom>
      <diagonal/>
    </border>
    <border>
      <left style="thin">
        <color indexed="64"/>
      </left>
      <right style="thin">
        <color indexed="64"/>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right style="hair">
        <color indexed="64"/>
      </right>
      <top style="dotted">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7">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1" fillId="0" borderId="0">
      <alignment vertical="center"/>
    </xf>
    <xf numFmtId="0" fontId="6" fillId="0" borderId="0"/>
    <xf numFmtId="0" fontId="6" fillId="0" borderId="0"/>
    <xf numFmtId="0" fontId="6" fillId="0" borderId="0"/>
  </cellStyleXfs>
  <cellXfs count="202">
    <xf numFmtId="0" fontId="0" fillId="0" borderId="0" xfId="0">
      <alignment vertical="center"/>
    </xf>
    <xf numFmtId="0" fontId="2" fillId="0" borderId="0" xfId="3" applyFont="1" applyFill="1" applyAlignment="1">
      <alignment horizontal="left" vertical="center"/>
    </xf>
    <xf numFmtId="0" fontId="1" fillId="0" borderId="0" xfId="3" applyFont="1" applyFill="1">
      <alignment vertical="center"/>
    </xf>
    <xf numFmtId="0" fontId="1" fillId="0" borderId="0" xfId="3" applyFont="1" applyFill="1" applyAlignment="1">
      <alignment horizontal="right" vertical="center"/>
    </xf>
    <xf numFmtId="0" fontId="1" fillId="0" borderId="1" xfId="3" applyFont="1" applyFill="1" applyBorder="1">
      <alignment vertical="center"/>
    </xf>
    <xf numFmtId="0" fontId="1" fillId="0" borderId="2" xfId="3" applyFont="1" applyFill="1" applyBorder="1">
      <alignment vertical="center"/>
    </xf>
    <xf numFmtId="0" fontId="1" fillId="0" borderId="3" xfId="3" applyFont="1" applyFill="1" applyBorder="1" applyAlignment="1">
      <alignment horizontal="right" vertical="top"/>
    </xf>
    <xf numFmtId="0" fontId="1" fillId="0" borderId="2" xfId="3" applyFont="1" applyFill="1" applyBorder="1" applyAlignment="1">
      <alignment horizontal="centerContinuous" vertical="center"/>
    </xf>
    <xf numFmtId="0" fontId="1" fillId="0" borderId="3" xfId="3" applyFont="1" applyFill="1" applyBorder="1" applyAlignment="1">
      <alignment horizontal="centerContinuous" vertical="center"/>
    </xf>
    <xf numFmtId="0" fontId="1" fillId="0" borderId="1" xfId="3" applyFont="1" applyFill="1" applyBorder="1" applyAlignment="1">
      <alignment horizontal="centerContinuous" vertical="center"/>
    </xf>
    <xf numFmtId="0" fontId="1" fillId="0" borderId="4" xfId="3" applyFont="1" applyFill="1" applyBorder="1">
      <alignment vertical="center"/>
    </xf>
    <xf numFmtId="0" fontId="1" fillId="0" borderId="0" xfId="3" applyFont="1" applyFill="1" applyBorder="1">
      <alignment vertical="center"/>
    </xf>
    <xf numFmtId="0" fontId="1" fillId="0" borderId="5" xfId="3" applyFont="1" applyFill="1" applyBorder="1">
      <alignment vertical="center"/>
    </xf>
    <xf numFmtId="0" fontId="1" fillId="0" borderId="0" xfId="3" applyFont="1" applyFill="1" applyBorder="1" applyAlignment="1">
      <alignment horizontal="centerContinuous" vertical="center"/>
    </xf>
    <xf numFmtId="0" fontId="1" fillId="0" borderId="6" xfId="3" applyFont="1" applyFill="1" applyBorder="1" applyAlignment="1">
      <alignment horizontal="centerContinuous" vertical="center"/>
    </xf>
    <xf numFmtId="0" fontId="1" fillId="0" borderId="7" xfId="3" applyFont="1" applyFill="1" applyBorder="1" applyAlignment="1">
      <alignment horizontal="centerContinuous" vertical="center"/>
    </xf>
    <xf numFmtId="0" fontId="1" fillId="0" borderId="0" xfId="3" applyFont="1" applyFill="1" applyBorder="1" applyAlignment="1">
      <alignment horizontal="left" vertical="center"/>
    </xf>
    <xf numFmtId="0" fontId="1" fillId="0" borderId="8" xfId="3" applyFont="1" applyFill="1" applyBorder="1">
      <alignment vertical="center"/>
    </xf>
    <xf numFmtId="0" fontId="1" fillId="0" borderId="9" xfId="3" applyFont="1" applyFill="1" applyBorder="1">
      <alignment vertical="center"/>
    </xf>
    <xf numFmtId="0" fontId="1" fillId="0" borderId="10" xfId="3" applyFont="1" applyFill="1" applyBorder="1">
      <alignment vertical="center"/>
    </xf>
    <xf numFmtId="0" fontId="1" fillId="0" borderId="11" xfId="3" applyFont="1" applyFill="1" applyBorder="1" applyAlignment="1">
      <alignment horizontal="center" vertical="center"/>
    </xf>
    <xf numFmtId="0" fontId="1" fillId="0" borderId="12" xfId="3" applyFont="1" applyFill="1" applyBorder="1" applyAlignment="1">
      <alignment horizontal="center" vertical="center"/>
    </xf>
    <xf numFmtId="0" fontId="1" fillId="0" borderId="13" xfId="3" applyFont="1" applyFill="1" applyBorder="1" applyAlignment="1">
      <alignment horizontal="center" vertical="center"/>
    </xf>
    <xf numFmtId="0" fontId="1" fillId="0" borderId="14" xfId="3" applyFont="1" applyFill="1" applyBorder="1" applyAlignment="1">
      <alignment horizontal="center" vertical="center"/>
    </xf>
    <xf numFmtId="0" fontId="1" fillId="0" borderId="15" xfId="3" applyFont="1" applyFill="1" applyBorder="1" applyAlignment="1">
      <alignment horizontal="center" vertical="center"/>
    </xf>
    <xf numFmtId="0" fontId="1" fillId="0" borderId="16" xfId="3" applyFont="1" applyFill="1" applyBorder="1" applyAlignment="1">
      <alignment horizontal="centerContinuous" vertical="center"/>
    </xf>
    <xf numFmtId="0" fontId="1" fillId="0" borderId="17" xfId="3" applyFont="1" applyFill="1" applyBorder="1" applyAlignment="1">
      <alignment horizontal="centerContinuous" vertical="center"/>
    </xf>
    <xf numFmtId="0" fontId="1" fillId="0" borderId="18" xfId="3" applyFont="1" applyFill="1" applyBorder="1" applyAlignment="1">
      <alignment horizontal="centerContinuous" vertical="center"/>
    </xf>
    <xf numFmtId="38" fontId="1" fillId="0" borderId="18" xfId="1" applyFont="1" applyFill="1" applyBorder="1" applyAlignment="1">
      <alignment horizontal="right" vertical="center"/>
    </xf>
    <xf numFmtId="176" fontId="1" fillId="0" borderId="19" xfId="3" applyNumberFormat="1" applyFont="1" applyFill="1" applyBorder="1" applyAlignment="1">
      <alignment horizontal="right" vertical="center"/>
    </xf>
    <xf numFmtId="177" fontId="1" fillId="0" borderId="20" xfId="2" applyNumberFormat="1" applyFont="1" applyFill="1" applyBorder="1" applyAlignment="1">
      <alignment horizontal="right" vertical="center"/>
    </xf>
    <xf numFmtId="38" fontId="1" fillId="0" borderId="19" xfId="1" applyFont="1" applyFill="1" applyBorder="1" applyAlignment="1">
      <alignment horizontal="right" vertical="center"/>
    </xf>
    <xf numFmtId="176" fontId="1" fillId="0" borderId="20" xfId="1" applyNumberFormat="1" applyFont="1" applyFill="1" applyBorder="1" applyAlignment="1">
      <alignment horizontal="right" vertical="center"/>
    </xf>
    <xf numFmtId="38" fontId="1" fillId="0" borderId="20" xfId="1" applyFont="1" applyFill="1" applyBorder="1" applyAlignment="1">
      <alignment horizontal="right" vertical="center"/>
    </xf>
    <xf numFmtId="177" fontId="1" fillId="0" borderId="21" xfId="2" applyNumberFormat="1" applyFont="1" applyFill="1" applyBorder="1" applyAlignment="1">
      <alignment horizontal="right" vertical="center"/>
    </xf>
    <xf numFmtId="0" fontId="1" fillId="0" borderId="22" xfId="3" applyFont="1" applyFill="1" applyBorder="1" applyAlignment="1">
      <alignment horizontal="centerContinuous" vertical="center"/>
    </xf>
    <xf numFmtId="38" fontId="1" fillId="0" borderId="23" xfId="1" applyFont="1" applyFill="1" applyBorder="1" applyAlignment="1">
      <alignment horizontal="right" vertical="center"/>
    </xf>
    <xf numFmtId="176" fontId="1" fillId="0" borderId="24" xfId="3" applyNumberFormat="1" applyFont="1" applyFill="1" applyBorder="1" applyAlignment="1">
      <alignment horizontal="right" vertical="center"/>
    </xf>
    <xf numFmtId="177" fontId="1" fillId="0" borderId="7" xfId="2" applyNumberFormat="1" applyFont="1" applyFill="1" applyBorder="1" applyAlignment="1">
      <alignment horizontal="right" vertical="center"/>
    </xf>
    <xf numFmtId="0" fontId="1" fillId="0" borderId="24" xfId="3" applyFont="1" applyFill="1" applyBorder="1" applyAlignment="1">
      <alignment horizontal="right" vertical="center"/>
    </xf>
    <xf numFmtId="176" fontId="1" fillId="0" borderId="25" xfId="3" applyNumberFormat="1" applyFont="1" applyFill="1" applyBorder="1" applyAlignment="1">
      <alignment horizontal="right" vertical="center"/>
    </xf>
    <xf numFmtId="38" fontId="1" fillId="0" borderId="25" xfId="1" applyFont="1" applyFill="1" applyBorder="1" applyAlignment="1">
      <alignment horizontal="right" vertical="center"/>
    </xf>
    <xf numFmtId="177" fontId="1" fillId="0" borderId="26" xfId="2" applyNumberFormat="1" applyFont="1" applyFill="1" applyBorder="1" applyAlignment="1">
      <alignment horizontal="right" vertical="center"/>
    </xf>
    <xf numFmtId="0" fontId="1" fillId="0" borderId="27" xfId="3" applyFont="1" applyFill="1" applyBorder="1">
      <alignment vertical="center"/>
    </xf>
    <xf numFmtId="38" fontId="1" fillId="0" borderId="3" xfId="1" applyFont="1" applyFill="1" applyBorder="1" applyAlignment="1">
      <alignment horizontal="right" vertical="center"/>
    </xf>
    <xf numFmtId="176" fontId="1" fillId="0" borderId="6" xfId="3" applyNumberFormat="1" applyFont="1" applyFill="1" applyBorder="1" applyAlignment="1">
      <alignment horizontal="right" vertical="center"/>
    </xf>
    <xf numFmtId="38" fontId="1" fillId="0" borderId="6" xfId="1" applyFont="1" applyFill="1" applyBorder="1" applyAlignment="1">
      <alignment horizontal="right" vertical="center"/>
    </xf>
    <xf numFmtId="176" fontId="1" fillId="0" borderId="7" xfId="1" applyNumberFormat="1" applyFont="1" applyFill="1" applyBorder="1" applyAlignment="1">
      <alignment horizontal="right" vertical="center"/>
    </xf>
    <xf numFmtId="38" fontId="1" fillId="0" borderId="27" xfId="1" applyFont="1" applyFill="1" applyBorder="1" applyAlignment="1">
      <alignment horizontal="right" vertical="center"/>
    </xf>
    <xf numFmtId="176" fontId="1" fillId="0" borderId="24" xfId="1" applyNumberFormat="1" applyFont="1" applyFill="1" applyBorder="1" applyAlignment="1">
      <alignment horizontal="right" vertical="center"/>
    </xf>
    <xf numFmtId="177" fontId="1" fillId="0" borderId="3" xfId="2" applyNumberFormat="1" applyFont="1" applyFill="1" applyBorder="1" applyAlignment="1">
      <alignment horizontal="right" vertical="center"/>
    </xf>
    <xf numFmtId="176" fontId="1" fillId="0" borderId="3" xfId="1" applyNumberFormat="1" applyFont="1" applyFill="1" applyBorder="1" applyAlignment="1">
      <alignment horizontal="right" vertical="center"/>
    </xf>
    <xf numFmtId="0" fontId="1" fillId="0" borderId="28" xfId="3" applyFont="1" applyFill="1" applyBorder="1">
      <alignment vertical="center"/>
    </xf>
    <xf numFmtId="0" fontId="7" fillId="0" borderId="29" xfId="4" applyFont="1" applyFill="1" applyBorder="1" applyAlignment="1">
      <alignment horizontal="center" vertical="center"/>
    </xf>
    <xf numFmtId="38" fontId="1" fillId="0" borderId="29" xfId="1" applyFont="1" applyFill="1" applyBorder="1" applyAlignment="1">
      <alignment horizontal="right" vertical="center"/>
    </xf>
    <xf numFmtId="176" fontId="1" fillId="0" borderId="30" xfId="3" applyNumberFormat="1" applyFont="1" applyFill="1" applyBorder="1" applyAlignment="1">
      <alignment horizontal="right" vertical="center"/>
    </xf>
    <xf numFmtId="0" fontId="1" fillId="0" borderId="30" xfId="3" applyFont="1" applyFill="1" applyBorder="1" applyAlignment="1">
      <alignment horizontal="right" vertical="center"/>
    </xf>
    <xf numFmtId="176" fontId="1" fillId="0" borderId="26" xfId="3" applyNumberFormat="1" applyFont="1" applyFill="1" applyBorder="1" applyAlignment="1">
      <alignment horizontal="right" vertical="center"/>
    </xf>
    <xf numFmtId="38" fontId="1" fillId="0" borderId="26" xfId="1" applyFont="1" applyFill="1" applyBorder="1" applyAlignment="1">
      <alignment horizontal="right" vertical="center"/>
    </xf>
    <xf numFmtId="0" fontId="7" fillId="0" borderId="31" xfId="4" applyFont="1" applyFill="1" applyBorder="1" applyAlignment="1">
      <alignment horizontal="center" vertical="center"/>
    </xf>
    <xf numFmtId="38" fontId="1" fillId="0" borderId="31" xfId="1" applyFont="1" applyFill="1" applyBorder="1" applyAlignment="1">
      <alignment horizontal="right" vertical="center"/>
    </xf>
    <xf numFmtId="176" fontId="1" fillId="0" borderId="32" xfId="3" applyNumberFormat="1" applyFont="1" applyFill="1" applyBorder="1" applyAlignment="1">
      <alignment horizontal="right" vertical="center"/>
    </xf>
    <xf numFmtId="177" fontId="1" fillId="0" borderId="33" xfId="2" applyNumberFormat="1" applyFont="1" applyFill="1" applyBorder="1" applyAlignment="1">
      <alignment horizontal="right" vertical="center"/>
    </xf>
    <xf numFmtId="0" fontId="1" fillId="0" borderId="32" xfId="3" applyFont="1" applyFill="1" applyBorder="1" applyAlignment="1">
      <alignment horizontal="right" vertical="center"/>
    </xf>
    <xf numFmtId="176" fontId="1" fillId="0" borderId="33" xfId="3" applyNumberFormat="1" applyFont="1" applyFill="1" applyBorder="1" applyAlignment="1">
      <alignment horizontal="right" vertical="center"/>
    </xf>
    <xf numFmtId="38" fontId="1" fillId="0" borderId="33" xfId="1" applyFont="1" applyFill="1" applyBorder="1" applyAlignment="1">
      <alignment horizontal="right" vertical="center"/>
    </xf>
    <xf numFmtId="0" fontId="1" fillId="0" borderId="16" xfId="3" applyFont="1" applyFill="1" applyBorder="1">
      <alignment vertical="center"/>
    </xf>
    <xf numFmtId="0" fontId="7" fillId="0" borderId="34" xfId="4" applyFont="1" applyFill="1" applyBorder="1" applyAlignment="1">
      <alignment horizontal="center" vertical="center"/>
    </xf>
    <xf numFmtId="38" fontId="1" fillId="0" borderId="34" xfId="1" applyFont="1" applyFill="1" applyBorder="1" applyAlignment="1">
      <alignment horizontal="right" vertical="center"/>
    </xf>
    <xf numFmtId="176" fontId="1" fillId="0" borderId="35" xfId="3" applyNumberFormat="1" applyFont="1" applyFill="1" applyBorder="1" applyAlignment="1">
      <alignment horizontal="right" vertical="center"/>
    </xf>
    <xf numFmtId="177" fontId="1" fillId="0" borderId="36" xfId="2" applyNumberFormat="1" applyFont="1" applyFill="1" applyBorder="1" applyAlignment="1">
      <alignment horizontal="right" vertical="center"/>
    </xf>
    <xf numFmtId="0" fontId="1" fillId="0" borderId="35" xfId="3" applyFont="1" applyFill="1" applyBorder="1" applyAlignment="1">
      <alignment horizontal="right" vertical="center"/>
    </xf>
    <xf numFmtId="176" fontId="1" fillId="0" borderId="36" xfId="3" applyNumberFormat="1" applyFont="1" applyFill="1" applyBorder="1" applyAlignment="1">
      <alignment horizontal="right" vertical="center"/>
    </xf>
    <xf numFmtId="38" fontId="1" fillId="0" borderId="36" xfId="1" applyFont="1" applyFill="1" applyBorder="1" applyAlignment="1">
      <alignment horizontal="right" vertical="center"/>
    </xf>
    <xf numFmtId="38" fontId="1" fillId="0" borderId="7" xfId="1" applyFont="1" applyFill="1" applyBorder="1" applyAlignment="1">
      <alignment horizontal="right" vertical="center"/>
    </xf>
    <xf numFmtId="38" fontId="1" fillId="0" borderId="5" xfId="1" applyFont="1" applyFill="1" applyBorder="1" applyAlignment="1">
      <alignment horizontal="right" vertical="center"/>
    </xf>
    <xf numFmtId="176" fontId="1" fillId="0" borderId="37" xfId="3" applyNumberFormat="1" applyFont="1" applyFill="1" applyBorder="1" applyAlignment="1">
      <alignment horizontal="right" vertical="center"/>
    </xf>
    <xf numFmtId="38" fontId="1" fillId="0" borderId="37" xfId="1" applyFont="1" applyFill="1" applyBorder="1" applyAlignment="1">
      <alignment horizontal="right" vertical="center"/>
    </xf>
    <xf numFmtId="176" fontId="1" fillId="0" borderId="21" xfId="1" applyNumberFormat="1" applyFont="1" applyFill="1" applyBorder="1" applyAlignment="1">
      <alignment horizontal="right" vertical="center"/>
    </xf>
    <xf numFmtId="38" fontId="1" fillId="0" borderId="21" xfId="1" applyFont="1" applyFill="1" applyBorder="1" applyAlignment="1">
      <alignment horizontal="right" vertical="center"/>
    </xf>
    <xf numFmtId="0" fontId="1" fillId="0" borderId="38" xfId="3" applyFont="1" applyFill="1" applyBorder="1">
      <alignment vertical="center"/>
    </xf>
    <xf numFmtId="38" fontId="1" fillId="0" borderId="39" xfId="1" applyFont="1" applyFill="1" applyBorder="1" applyAlignment="1">
      <alignment horizontal="right" vertical="center"/>
    </xf>
    <xf numFmtId="176" fontId="1" fillId="0" borderId="40" xfId="3" applyNumberFormat="1" applyFont="1" applyFill="1" applyBorder="1" applyAlignment="1">
      <alignment horizontal="right" vertical="center"/>
    </xf>
    <xf numFmtId="177" fontId="1" fillId="0" borderId="41" xfId="2" applyNumberFormat="1" applyFont="1" applyFill="1" applyBorder="1" applyAlignment="1">
      <alignment horizontal="right" vertical="center"/>
    </xf>
    <xf numFmtId="0" fontId="1" fillId="0" borderId="40" xfId="3" applyFont="1" applyFill="1" applyBorder="1" applyAlignment="1">
      <alignment horizontal="right" vertical="center"/>
    </xf>
    <xf numFmtId="176" fontId="1" fillId="0" borderId="41" xfId="3" applyNumberFormat="1" applyFont="1" applyFill="1" applyBorder="1" applyAlignment="1">
      <alignment horizontal="right" vertical="center"/>
    </xf>
    <xf numFmtId="38" fontId="1" fillId="0" borderId="41" xfId="1" applyFont="1" applyFill="1" applyBorder="1" applyAlignment="1">
      <alignment horizontal="right" vertical="center"/>
    </xf>
    <xf numFmtId="0" fontId="1" fillId="0" borderId="3" xfId="3" applyFont="1" applyFill="1" applyBorder="1">
      <alignment vertical="center"/>
    </xf>
    <xf numFmtId="38" fontId="1" fillId="0" borderId="22" xfId="1" applyFont="1" applyFill="1" applyBorder="1" applyAlignment="1">
      <alignment horizontal="right" vertical="center"/>
    </xf>
    <xf numFmtId="176" fontId="1" fillId="0" borderId="22" xfId="1" applyNumberFormat="1" applyFont="1" applyFill="1" applyBorder="1" applyAlignment="1">
      <alignment horizontal="right" vertical="center"/>
    </xf>
    <xf numFmtId="0" fontId="2" fillId="0" borderId="0" xfId="3" applyFont="1" applyFill="1">
      <alignment vertical="center"/>
    </xf>
    <xf numFmtId="0" fontId="2" fillId="0" borderId="0" xfId="0" applyFont="1" applyFill="1" applyAlignment="1">
      <alignment horizontal="left" vertical="center"/>
    </xf>
    <xf numFmtId="0" fontId="1" fillId="0" borderId="0" xfId="0" applyFont="1" applyFill="1">
      <alignment vertical="center"/>
    </xf>
    <xf numFmtId="0" fontId="1" fillId="0" borderId="0" xfId="0" applyFont="1" applyFill="1" applyAlignment="1">
      <alignment horizontal="right" vertical="center"/>
    </xf>
    <xf numFmtId="0" fontId="1" fillId="0" borderId="1" xfId="0" applyFont="1" applyFill="1" applyBorder="1">
      <alignment vertical="center"/>
    </xf>
    <xf numFmtId="0" fontId="1" fillId="0" borderId="2" xfId="0" applyFont="1" applyFill="1" applyBorder="1" applyAlignment="1">
      <alignment horizontal="right" vertical="center"/>
    </xf>
    <xf numFmtId="0" fontId="1" fillId="0" borderId="1" xfId="0" applyFont="1" applyFill="1" applyBorder="1" applyAlignment="1">
      <alignment horizontal="centerContinuous" vertical="center"/>
    </xf>
    <xf numFmtId="0" fontId="1" fillId="0" borderId="42" xfId="0" applyFont="1" applyFill="1" applyBorder="1" applyAlignment="1">
      <alignment horizontal="centerContinuous" vertical="center"/>
    </xf>
    <xf numFmtId="0" fontId="1" fillId="0" borderId="23" xfId="0" applyFont="1" applyFill="1" applyBorder="1" applyAlignment="1">
      <alignment horizontal="centerContinuous" vertical="center"/>
    </xf>
    <xf numFmtId="0" fontId="1" fillId="0" borderId="2" xfId="0" applyFont="1" applyFill="1" applyBorder="1" applyAlignment="1">
      <alignment horizontal="centerContinuous" vertical="center"/>
    </xf>
    <xf numFmtId="0" fontId="1" fillId="0" borderId="4" xfId="0" applyFont="1" applyFill="1" applyBorder="1">
      <alignment vertical="center"/>
    </xf>
    <xf numFmtId="0" fontId="1" fillId="0" borderId="0" xfId="0" applyFont="1" applyFill="1" applyBorder="1">
      <alignment vertical="center"/>
    </xf>
    <xf numFmtId="0" fontId="1" fillId="0" borderId="4" xfId="0" applyFont="1" applyFill="1" applyBorder="1" applyAlignment="1">
      <alignment horizontal="centerContinuous" vertical="center"/>
    </xf>
    <xf numFmtId="0" fontId="1" fillId="0" borderId="24" xfId="0" applyFont="1" applyFill="1" applyBorder="1" applyAlignment="1">
      <alignment horizontal="centerContinuous" vertical="center"/>
    </xf>
    <xf numFmtId="0" fontId="1" fillId="0" borderId="25" xfId="0" applyFont="1" applyFill="1" applyBorder="1" applyAlignment="1">
      <alignment horizontal="centerContinuous" vertical="center"/>
    </xf>
    <xf numFmtId="0" fontId="1" fillId="0" borderId="28" xfId="0" applyFont="1" applyFill="1" applyBorder="1" applyAlignment="1">
      <alignment horizontal="centerContinuous" vertical="center"/>
    </xf>
    <xf numFmtId="0" fontId="1" fillId="0" borderId="21" xfId="0" applyFont="1" applyFill="1" applyBorder="1" applyAlignment="1">
      <alignment horizontal="centerContinuous" vertical="center"/>
    </xf>
    <xf numFmtId="0" fontId="1" fillId="0" borderId="5" xfId="0" applyFont="1" applyFill="1" applyBorder="1" applyAlignment="1">
      <alignment horizontal="centerContinuous" vertical="center"/>
    </xf>
    <xf numFmtId="0" fontId="1" fillId="0" borderId="0" xfId="0" applyFont="1" applyFill="1" applyBorder="1" applyAlignment="1">
      <alignment horizontal="left" vertical="center"/>
    </xf>
    <xf numFmtId="0" fontId="1" fillId="0" borderId="16" xfId="0" applyFont="1" applyFill="1" applyBorder="1" applyAlignment="1">
      <alignment horizontal="left" vertical="center"/>
    </xf>
    <xf numFmtId="0" fontId="1" fillId="0" borderId="8" xfId="0" applyFont="1" applyFill="1" applyBorder="1">
      <alignment vertical="center"/>
    </xf>
    <xf numFmtId="0" fontId="1" fillId="0" borderId="9" xfId="0" applyFont="1" applyFill="1" applyBorder="1">
      <alignment vertical="center"/>
    </xf>
    <xf numFmtId="0" fontId="1" fillId="0" borderId="43"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6" xfId="0" applyFont="1" applyFill="1" applyBorder="1" applyAlignment="1">
      <alignment horizontal="centerContinuous" vertical="center"/>
    </xf>
    <xf numFmtId="0" fontId="1" fillId="0" borderId="18" xfId="0" applyFont="1" applyFill="1" applyBorder="1" applyAlignment="1">
      <alignment horizontal="centerContinuous" vertical="center"/>
    </xf>
    <xf numFmtId="38" fontId="1" fillId="0" borderId="38" xfId="0" applyNumberFormat="1" applyFont="1" applyFill="1" applyBorder="1" applyAlignment="1">
      <alignment horizontal="right" vertical="center" shrinkToFit="1"/>
    </xf>
    <xf numFmtId="178" fontId="1" fillId="0" borderId="17" xfId="0" applyNumberFormat="1" applyFont="1" applyFill="1" applyBorder="1" applyAlignment="1">
      <alignment horizontal="right" vertical="center" shrinkToFit="1"/>
    </xf>
    <xf numFmtId="177" fontId="1" fillId="0" borderId="20" xfId="2" applyNumberFormat="1" applyFont="1" applyFill="1" applyBorder="1" applyAlignment="1">
      <alignment horizontal="right" vertical="center" shrinkToFit="1"/>
    </xf>
    <xf numFmtId="38" fontId="1" fillId="0" borderId="17" xfId="1" applyFont="1" applyFill="1" applyBorder="1" applyAlignment="1">
      <alignment horizontal="right" vertical="center" shrinkToFit="1"/>
    </xf>
    <xf numFmtId="178" fontId="1" fillId="0" borderId="20" xfId="0" applyNumberFormat="1" applyFont="1" applyFill="1" applyBorder="1" applyAlignment="1">
      <alignment horizontal="right" vertical="center" shrinkToFit="1"/>
    </xf>
    <xf numFmtId="38" fontId="1" fillId="0" borderId="17" xfId="0" applyNumberFormat="1" applyFont="1" applyFill="1" applyBorder="1" applyAlignment="1">
      <alignment horizontal="right" vertical="center" shrinkToFit="1"/>
    </xf>
    <xf numFmtId="0" fontId="10" fillId="0" borderId="3" xfId="0" applyFont="1" applyFill="1" applyBorder="1" applyAlignment="1">
      <alignment vertical="center"/>
    </xf>
    <xf numFmtId="38" fontId="1" fillId="0" borderId="27" xfId="0" applyNumberFormat="1" applyFont="1" applyFill="1" applyBorder="1" applyAlignment="1">
      <alignment horizontal="right" vertical="center" shrinkToFit="1"/>
    </xf>
    <xf numFmtId="178" fontId="1" fillId="0" borderId="2" xfId="0" applyNumberFormat="1" applyFont="1" applyFill="1" applyBorder="1" applyAlignment="1">
      <alignment horizontal="right" vertical="center" shrinkToFit="1"/>
    </xf>
    <xf numFmtId="177" fontId="1" fillId="0" borderId="7" xfId="2" applyNumberFormat="1" applyFont="1" applyFill="1" applyBorder="1" applyAlignment="1">
      <alignment horizontal="right" vertical="center" shrinkToFit="1"/>
    </xf>
    <xf numFmtId="38" fontId="1" fillId="0" borderId="2" xfId="1" applyFont="1" applyFill="1" applyBorder="1" applyAlignment="1">
      <alignment horizontal="right" vertical="center" shrinkToFit="1"/>
    </xf>
    <xf numFmtId="178" fontId="1" fillId="0" borderId="7" xfId="0" applyNumberFormat="1" applyFont="1" applyFill="1" applyBorder="1" applyAlignment="1">
      <alignment horizontal="right" vertical="center" shrinkToFit="1"/>
    </xf>
    <xf numFmtId="0" fontId="1" fillId="0" borderId="2" xfId="0" applyFont="1" applyFill="1" applyBorder="1" applyAlignment="1">
      <alignment horizontal="right" vertical="center" shrinkToFit="1"/>
    </xf>
    <xf numFmtId="38" fontId="1" fillId="0" borderId="2" xfId="0" applyNumberFormat="1" applyFont="1" applyFill="1" applyBorder="1" applyAlignment="1">
      <alignment horizontal="right" vertical="center" shrinkToFit="1"/>
    </xf>
    <xf numFmtId="0" fontId="11" fillId="0" borderId="28" xfId="5" applyFont="1" applyFill="1" applyBorder="1" applyAlignment="1">
      <alignment horizontal="center" vertical="center"/>
    </xf>
    <xf numFmtId="0" fontId="7" fillId="0" borderId="46" xfId="5" applyFont="1" applyFill="1" applyBorder="1" applyAlignment="1">
      <alignment horizontal="distributed" vertical="center"/>
    </xf>
    <xf numFmtId="38" fontId="1" fillId="0" borderId="46" xfId="1" applyFont="1" applyFill="1" applyBorder="1" applyAlignment="1">
      <alignment horizontal="right" vertical="center" shrinkToFit="1"/>
    </xf>
    <xf numFmtId="178" fontId="1" fillId="0" borderId="47" xfId="0" applyNumberFormat="1" applyFont="1" applyFill="1" applyBorder="1" applyAlignment="1">
      <alignment horizontal="right" vertical="center" shrinkToFit="1"/>
    </xf>
    <xf numFmtId="177" fontId="1" fillId="0" borderId="48" xfId="2" applyNumberFormat="1" applyFont="1" applyFill="1" applyBorder="1" applyAlignment="1">
      <alignment horizontal="right" vertical="center" shrinkToFit="1"/>
    </xf>
    <xf numFmtId="38" fontId="1" fillId="0" borderId="47" xfId="1" applyFont="1" applyFill="1" applyBorder="1" applyAlignment="1">
      <alignment horizontal="right" vertical="center" shrinkToFit="1"/>
    </xf>
    <xf numFmtId="178" fontId="1" fillId="0" borderId="48" xfId="1" applyNumberFormat="1" applyFont="1" applyFill="1" applyBorder="1" applyAlignment="1">
      <alignment horizontal="right" vertical="center" shrinkToFit="1"/>
    </xf>
    <xf numFmtId="178" fontId="1" fillId="0" borderId="47" xfId="1" applyNumberFormat="1" applyFont="1" applyFill="1" applyBorder="1" applyAlignment="1">
      <alignment horizontal="right" vertical="center" shrinkToFit="1"/>
    </xf>
    <xf numFmtId="38" fontId="1" fillId="0" borderId="27" xfId="1" applyFont="1" applyFill="1" applyBorder="1" applyAlignment="1">
      <alignment horizontal="right" vertical="center" shrinkToFit="1"/>
    </xf>
    <xf numFmtId="0" fontId="7" fillId="0" borderId="49" xfId="5" applyFont="1" applyFill="1" applyBorder="1" applyAlignment="1">
      <alignment horizontal="distributed" vertical="center"/>
    </xf>
    <xf numFmtId="38" fontId="1" fillId="0" borderId="49" xfId="1" applyFont="1" applyFill="1" applyBorder="1" applyAlignment="1">
      <alignment horizontal="right" vertical="center" shrinkToFit="1"/>
    </xf>
    <xf numFmtId="178" fontId="1" fillId="0" borderId="50" xfId="0" applyNumberFormat="1" applyFont="1" applyFill="1" applyBorder="1" applyAlignment="1">
      <alignment horizontal="right" vertical="center" shrinkToFit="1"/>
    </xf>
    <xf numFmtId="177" fontId="1" fillId="0" borderId="51" xfId="2" applyNumberFormat="1" applyFont="1" applyFill="1" applyBorder="1" applyAlignment="1">
      <alignment horizontal="right" vertical="center" shrinkToFit="1"/>
    </xf>
    <xf numFmtId="38" fontId="1" fillId="0" borderId="50" xfId="1" applyFont="1" applyFill="1" applyBorder="1" applyAlignment="1">
      <alignment horizontal="right" vertical="center" shrinkToFit="1"/>
    </xf>
    <xf numFmtId="178" fontId="1" fillId="0" borderId="51" xfId="1" applyNumberFormat="1" applyFont="1" applyFill="1" applyBorder="1" applyAlignment="1">
      <alignment horizontal="right" vertical="center" shrinkToFit="1"/>
    </xf>
    <xf numFmtId="178" fontId="1" fillId="0" borderId="50" xfId="1" applyNumberFormat="1" applyFont="1" applyFill="1" applyBorder="1" applyAlignment="1">
      <alignment horizontal="right" vertical="center" shrinkToFit="1"/>
    </xf>
    <xf numFmtId="38" fontId="1" fillId="0" borderId="31" xfId="1" applyFont="1" applyFill="1" applyBorder="1" applyAlignment="1">
      <alignment horizontal="right" vertical="center" shrinkToFit="1"/>
    </xf>
    <xf numFmtId="178" fontId="1" fillId="0" borderId="52" xfId="0" applyNumberFormat="1" applyFont="1" applyFill="1" applyBorder="1" applyAlignment="1">
      <alignment horizontal="right" vertical="center" shrinkToFit="1"/>
    </xf>
    <xf numFmtId="38" fontId="1" fillId="0" borderId="49" xfId="0" applyNumberFormat="1" applyFont="1" applyFill="1" applyBorder="1" applyAlignment="1">
      <alignment horizontal="right" vertical="center" shrinkToFit="1"/>
    </xf>
    <xf numFmtId="0" fontId="11" fillId="0" borderId="28" xfId="5" applyFont="1" applyFill="1" applyBorder="1" applyAlignment="1">
      <alignment horizontal="left" vertical="center"/>
    </xf>
    <xf numFmtId="0" fontId="11" fillId="0" borderId="38" xfId="5" applyFont="1" applyFill="1" applyBorder="1" applyAlignment="1">
      <alignment horizontal="center" vertical="center"/>
    </xf>
    <xf numFmtId="0" fontId="7" fillId="0" borderId="53" xfId="5" applyFont="1" applyFill="1" applyBorder="1" applyAlignment="1">
      <alignment horizontal="distributed" vertical="center"/>
    </xf>
    <xf numFmtId="38" fontId="1" fillId="0" borderId="53" xfId="1" applyFont="1" applyFill="1" applyBorder="1" applyAlignment="1">
      <alignment horizontal="right" vertical="center" shrinkToFit="1"/>
    </xf>
    <xf numFmtId="178" fontId="1" fillId="0" borderId="54" xfId="0" applyNumberFormat="1" applyFont="1" applyFill="1" applyBorder="1" applyAlignment="1">
      <alignment horizontal="right" vertical="center" shrinkToFit="1"/>
    </xf>
    <xf numFmtId="177" fontId="1" fillId="0" borderId="55" xfId="2" applyNumberFormat="1" applyFont="1" applyFill="1" applyBorder="1" applyAlignment="1">
      <alignment horizontal="right" vertical="center" shrinkToFit="1"/>
    </xf>
    <xf numFmtId="38" fontId="1" fillId="0" borderId="54" xfId="1" applyFont="1" applyFill="1" applyBorder="1" applyAlignment="1">
      <alignment horizontal="right" vertical="center" shrinkToFit="1"/>
    </xf>
    <xf numFmtId="178" fontId="1" fillId="0" borderId="55" xfId="1" applyNumberFormat="1" applyFont="1" applyFill="1" applyBorder="1" applyAlignment="1">
      <alignment horizontal="right" vertical="center" shrinkToFit="1"/>
    </xf>
    <xf numFmtId="178" fontId="1" fillId="0" borderId="54" xfId="1" applyNumberFormat="1" applyFont="1" applyFill="1" applyBorder="1" applyAlignment="1">
      <alignment horizontal="right" vertical="center" shrinkToFit="1"/>
    </xf>
    <xf numFmtId="38" fontId="1" fillId="0" borderId="34" xfId="1" applyFont="1" applyFill="1" applyBorder="1" applyAlignment="1">
      <alignment horizontal="right" vertical="center" shrinkToFit="1"/>
    </xf>
    <xf numFmtId="178" fontId="1" fillId="0" borderId="56" xfId="0" applyNumberFormat="1" applyFont="1" applyFill="1" applyBorder="1" applyAlignment="1">
      <alignment horizontal="right" vertical="center" shrinkToFit="1"/>
    </xf>
    <xf numFmtId="0" fontId="10" fillId="0" borderId="5" xfId="0" applyFont="1" applyFill="1" applyBorder="1" applyAlignment="1">
      <alignment vertical="center"/>
    </xf>
    <xf numFmtId="178" fontId="1" fillId="0" borderId="48" xfId="0" applyNumberFormat="1" applyFont="1" applyFill="1" applyBorder="1" applyAlignment="1">
      <alignment horizontal="right" vertical="center" shrinkToFit="1"/>
    </xf>
    <xf numFmtId="38" fontId="1" fillId="0" borderId="29" xfId="1" applyFont="1" applyFill="1" applyBorder="1" applyAlignment="1">
      <alignment horizontal="right" vertical="center" shrinkToFit="1"/>
    </xf>
    <xf numFmtId="178" fontId="1" fillId="0" borderId="57" xfId="0" applyNumberFormat="1" applyFont="1" applyFill="1" applyBorder="1" applyAlignment="1">
      <alignment horizontal="right" vertical="center" shrinkToFit="1"/>
    </xf>
    <xf numFmtId="178" fontId="1" fillId="0" borderId="51" xfId="0" applyNumberFormat="1" applyFont="1" applyFill="1" applyBorder="1" applyAlignment="1">
      <alignment horizontal="right" vertical="center" shrinkToFit="1"/>
    </xf>
    <xf numFmtId="0" fontId="1" fillId="0" borderId="50" xfId="0" applyFont="1" applyFill="1" applyBorder="1" applyAlignment="1">
      <alignment horizontal="right" vertical="center" shrinkToFit="1"/>
    </xf>
    <xf numFmtId="38" fontId="1" fillId="0" borderId="50" xfId="0" applyNumberFormat="1" applyFont="1" applyFill="1" applyBorder="1" applyAlignment="1">
      <alignment horizontal="right" vertical="center" shrinkToFit="1"/>
    </xf>
    <xf numFmtId="178" fontId="1" fillId="0" borderId="55" xfId="0" applyNumberFormat="1" applyFont="1" applyFill="1" applyBorder="1" applyAlignment="1">
      <alignment horizontal="right" vertical="center" shrinkToFit="1"/>
    </xf>
    <xf numFmtId="38" fontId="1" fillId="0" borderId="58" xfId="1" applyFont="1" applyFill="1" applyBorder="1" applyAlignment="1">
      <alignment horizontal="right" vertical="center" shrinkToFit="1"/>
    </xf>
    <xf numFmtId="178" fontId="1" fillId="0" borderId="59" xfId="0" applyNumberFormat="1" applyFont="1" applyFill="1" applyBorder="1" applyAlignment="1">
      <alignment horizontal="right" vertical="center" shrinkToFit="1"/>
    </xf>
    <xf numFmtId="177" fontId="1" fillId="0" borderId="60" xfId="2" applyNumberFormat="1" applyFont="1" applyFill="1" applyBorder="1" applyAlignment="1">
      <alignment horizontal="right" vertical="center" shrinkToFit="1"/>
    </xf>
    <xf numFmtId="38" fontId="1" fillId="0" borderId="59" xfId="1" applyFont="1" applyFill="1" applyBorder="1" applyAlignment="1">
      <alignment horizontal="right" vertical="center" shrinkToFit="1"/>
    </xf>
    <xf numFmtId="178" fontId="1" fillId="0" borderId="60" xfId="0" applyNumberFormat="1" applyFont="1" applyFill="1" applyBorder="1" applyAlignment="1">
      <alignment horizontal="right" vertical="center" shrinkToFit="1"/>
    </xf>
    <xf numFmtId="38" fontId="1" fillId="0" borderId="39" xfId="1" applyFont="1" applyFill="1" applyBorder="1" applyAlignment="1">
      <alignment horizontal="right" vertical="center" shrinkToFit="1"/>
    </xf>
    <xf numFmtId="178" fontId="1" fillId="0" borderId="61" xfId="0" applyNumberFormat="1" applyFont="1" applyFill="1" applyBorder="1" applyAlignment="1">
      <alignment horizontal="right" vertical="center" shrinkToFit="1"/>
    </xf>
    <xf numFmtId="0" fontId="1" fillId="0" borderId="62" xfId="0" applyFont="1" applyFill="1" applyBorder="1">
      <alignment vertical="center"/>
    </xf>
    <xf numFmtId="0" fontId="1" fillId="0" borderId="18" xfId="0" applyFont="1" applyFill="1" applyBorder="1" applyAlignment="1">
      <alignment vertical="center"/>
    </xf>
    <xf numFmtId="38" fontId="1" fillId="0" borderId="22" xfId="1" applyFont="1" applyFill="1" applyBorder="1" applyAlignment="1">
      <alignment horizontal="right" vertical="center" shrinkToFit="1"/>
    </xf>
    <xf numFmtId="178" fontId="1" fillId="0" borderId="42" xfId="0" applyNumberFormat="1" applyFont="1" applyFill="1" applyBorder="1" applyAlignment="1">
      <alignment horizontal="right" vertical="center" shrinkToFit="1"/>
    </xf>
    <xf numFmtId="177" fontId="1" fillId="0" borderId="25" xfId="2" applyNumberFormat="1" applyFont="1" applyFill="1" applyBorder="1" applyAlignment="1">
      <alignment horizontal="right" vertical="center" shrinkToFit="1"/>
    </xf>
    <xf numFmtId="38" fontId="1" fillId="0" borderId="42" xfId="1" applyFont="1" applyFill="1" applyBorder="1" applyAlignment="1">
      <alignment horizontal="right" vertical="center" shrinkToFit="1"/>
    </xf>
    <xf numFmtId="178" fontId="1" fillId="0" borderId="25" xfId="0" applyNumberFormat="1" applyFont="1" applyFill="1" applyBorder="1" applyAlignment="1">
      <alignment horizontal="right" vertical="center" shrinkToFit="1"/>
    </xf>
    <xf numFmtId="178" fontId="1" fillId="0" borderId="63" xfId="0" applyNumberFormat="1" applyFont="1" applyFill="1" applyBorder="1" applyAlignment="1">
      <alignment horizontal="right" vertical="center" shrinkToFit="1"/>
    </xf>
    <xf numFmtId="0" fontId="2" fillId="0" borderId="0" xfId="0" applyFont="1" applyFill="1">
      <alignment vertical="center"/>
    </xf>
    <xf numFmtId="38" fontId="1" fillId="0" borderId="19" xfId="1" applyNumberFormat="1" applyFont="1" applyFill="1" applyBorder="1" applyAlignment="1">
      <alignment horizontal="right" vertical="center"/>
    </xf>
    <xf numFmtId="38" fontId="1" fillId="0" borderId="24" xfId="3" applyNumberFormat="1" applyFont="1" applyFill="1" applyBorder="1" applyAlignment="1">
      <alignment horizontal="right" vertical="center"/>
    </xf>
    <xf numFmtId="38" fontId="1" fillId="0" borderId="6" xfId="1" applyNumberFormat="1" applyFont="1" applyFill="1" applyBorder="1" applyAlignment="1">
      <alignment horizontal="right" vertical="center"/>
    </xf>
    <xf numFmtId="0" fontId="7" fillId="0" borderId="29" xfId="6" applyFont="1" applyFill="1" applyBorder="1" applyAlignment="1">
      <alignment horizontal="center" vertical="center"/>
    </xf>
    <xf numFmtId="38" fontId="1" fillId="0" borderId="30" xfId="3" applyNumberFormat="1" applyFont="1" applyFill="1" applyBorder="1" applyAlignment="1">
      <alignment horizontal="right" vertical="center"/>
    </xf>
    <xf numFmtId="0" fontId="7" fillId="0" borderId="31" xfId="6" applyFont="1" applyFill="1" applyBorder="1" applyAlignment="1">
      <alignment horizontal="center" vertical="center"/>
    </xf>
    <xf numFmtId="38" fontId="1" fillId="0" borderId="32" xfId="3" applyNumberFormat="1" applyFont="1" applyFill="1" applyBorder="1" applyAlignment="1">
      <alignment horizontal="right" vertical="center"/>
    </xf>
    <xf numFmtId="0" fontId="7" fillId="0" borderId="34" xfId="6" applyFont="1" applyFill="1" applyBorder="1" applyAlignment="1">
      <alignment horizontal="center" vertical="center"/>
    </xf>
    <xf numFmtId="38" fontId="1" fillId="0" borderId="35" xfId="3" applyNumberFormat="1" applyFont="1" applyFill="1" applyBorder="1" applyAlignment="1">
      <alignment horizontal="right" vertical="center"/>
    </xf>
    <xf numFmtId="38" fontId="1" fillId="0" borderId="37" xfId="1" applyNumberFormat="1" applyFont="1" applyFill="1" applyBorder="1" applyAlignment="1">
      <alignment horizontal="right" vertical="center"/>
    </xf>
    <xf numFmtId="0" fontId="7" fillId="0" borderId="39" xfId="6" applyFont="1" applyFill="1" applyBorder="1" applyAlignment="1">
      <alignment horizontal="center" vertical="center"/>
    </xf>
    <xf numFmtId="38" fontId="1" fillId="0" borderId="40" xfId="3" applyNumberFormat="1" applyFont="1" applyFill="1" applyBorder="1" applyAlignment="1">
      <alignment horizontal="right" vertical="center"/>
    </xf>
  </cellXfs>
  <cellStyles count="7">
    <cellStyle name="パーセント" xfId="2" builtinId="5"/>
    <cellStyle name="桁区切り" xfId="1" builtinId="6"/>
    <cellStyle name="標準" xfId="0" builtinId="0"/>
    <cellStyle name="標準_0001_関連発生状況表_20080401" xfId="4"/>
    <cellStyle name="標準_0001_発生状況表_20080401" xfId="6"/>
    <cellStyle name="標準_Sheet1" xfId="5"/>
    <cellStyle name="標準_発生状況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1525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152525"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1525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1525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1525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1525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1525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1525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1525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1</xdr:row>
      <xdr:rowOff>0</xdr:rowOff>
    </xdr:from>
    <xdr:to>
      <xdr:col>2</xdr:col>
      <xdr:colOff>0</xdr:colOff>
      <xdr:row>3</xdr:row>
      <xdr:rowOff>123825</xdr:rowOff>
    </xdr:to>
    <xdr:sp macro="" textlink="">
      <xdr:nvSpPr>
        <xdr:cNvPr id="2" name="Line 2"/>
        <xdr:cNvSpPr>
          <a:spLocks noChangeShapeType="1"/>
        </xdr:cNvSpPr>
      </xdr:nvSpPr>
      <xdr:spPr bwMode="auto">
        <a:xfrm>
          <a:off x="19050" y="152400"/>
          <a:ext cx="10668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tabSelected="1" view="pageBreakPreview" zoomScaleNormal="100" zoomScaleSheetLayoutView="75" workbookViewId="0">
      <selection activeCell="N17" sqref="N17"/>
    </sheetView>
  </sheetViews>
  <sheetFormatPr defaultColWidth="8" defaultRowHeight="12" x14ac:dyDescent="0.4"/>
  <cols>
    <col min="1" max="2" width="2.625" style="2" customWidth="1"/>
    <col min="3" max="3" width="9.875" style="2" bestFit="1" customWidth="1"/>
    <col min="4" max="5" width="7.875" style="2" customWidth="1"/>
    <col min="6" max="6" width="8.75" style="2" customWidth="1"/>
    <col min="7" max="7" width="6.875" style="2" customWidth="1"/>
    <col min="8" max="8" width="7.875" style="2" customWidth="1"/>
    <col min="9" max="9" width="6.875" style="2" customWidth="1"/>
    <col min="10" max="10" width="7.875" style="2" customWidth="1"/>
    <col min="11" max="11" width="6.875" style="2" customWidth="1"/>
    <col min="12" max="12" width="7.875" style="2" customWidth="1"/>
    <col min="13" max="13" width="6.875" style="2" customWidth="1"/>
    <col min="14" max="14" width="7.875" style="2" customWidth="1"/>
    <col min="15" max="15" width="8.75" style="2" customWidth="1"/>
    <col min="16" max="16" width="6.875" style="2" customWidth="1"/>
    <col min="17" max="17" width="7.875" style="2" customWidth="1"/>
    <col min="18" max="18" width="8.75" style="2" customWidth="1"/>
    <col min="19" max="19" width="6.875" style="2" customWidth="1"/>
    <col min="20" max="20" width="7.875" style="2" customWidth="1"/>
    <col min="21" max="21" width="6.875" style="2" customWidth="1"/>
    <col min="22" max="22" width="7.875" style="2" customWidth="1"/>
    <col min="23" max="16384" width="8" style="2"/>
  </cols>
  <sheetData>
    <row r="1" spans="1:22" x14ac:dyDescent="0.4">
      <c r="A1" s="1" t="s">
        <v>0</v>
      </c>
      <c r="V1" s="3" t="s">
        <v>1</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SUM(D9,D10,D25,D36,D41)</f>
        <v>31279</v>
      </c>
      <c r="E5" s="29">
        <f>SUM(E9,E10,E25,E36,E41)</f>
        <v>-3583</v>
      </c>
      <c r="F5" s="30">
        <f>IF(D5-E5&gt;0,E5/(D5-E5),"-----")</f>
        <v>-0.10277666226837244</v>
      </c>
      <c r="G5" s="31">
        <f t="shared" ref="G5:N5" si="0">SUM(G9,G10,G25,G36,G41)</f>
        <v>134</v>
      </c>
      <c r="H5" s="32">
        <f t="shared" si="0"/>
        <v>-4</v>
      </c>
      <c r="I5" s="31">
        <f t="shared" si="0"/>
        <v>870</v>
      </c>
      <c r="J5" s="32">
        <f t="shared" si="0"/>
        <v>-140</v>
      </c>
      <c r="K5" s="31">
        <f t="shared" si="0"/>
        <v>30275</v>
      </c>
      <c r="L5" s="32">
        <f t="shared" si="0"/>
        <v>-3439</v>
      </c>
      <c r="M5" s="33">
        <f t="shared" si="0"/>
        <v>136</v>
      </c>
      <c r="N5" s="29">
        <f t="shared" si="0"/>
        <v>-3</v>
      </c>
      <c r="O5" s="30">
        <f>IF(M5-N5&gt;0,N5/(M5-N5),"-----")</f>
        <v>-2.1582733812949641E-2</v>
      </c>
      <c r="P5" s="33">
        <f>SUM(P9,P10,P25,P36,P41)</f>
        <v>41158</v>
      </c>
      <c r="Q5" s="29">
        <f>SUM(Q9,Q10,Q25,Q36,Q41)</f>
        <v>-4935</v>
      </c>
      <c r="R5" s="30">
        <f>IF(P5-Q5&gt;0,Q5/(P5-Q5),"-----")</f>
        <v>-0.10706614887293081</v>
      </c>
      <c r="S5" s="31">
        <f>SUM(S9,S10,S25,S36,S41)</f>
        <v>907</v>
      </c>
      <c r="T5" s="32">
        <f>SUM(T9,T10,T25,T36,T41)</f>
        <v>-149</v>
      </c>
      <c r="U5" s="31">
        <f>SUM(U9,U10,U25,U36,U41)</f>
        <v>40251</v>
      </c>
      <c r="V5" s="32">
        <f>SUM(V9,V10,V25,V36,V41)</f>
        <v>-4786</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424</v>
      </c>
      <c r="E9" s="37">
        <f>SUM(H9,J9,L9)</f>
        <v>-83</v>
      </c>
      <c r="F9" s="38">
        <f t="shared" ref="F9:F48" si="1">IF(D9-E9&gt;0,E9/(D9-E9),"-----")</f>
        <v>-0.16370808678500987</v>
      </c>
      <c r="G9" s="39">
        <v>4</v>
      </c>
      <c r="H9" s="40">
        <v>-1</v>
      </c>
      <c r="I9" s="39">
        <v>12</v>
      </c>
      <c r="J9" s="40">
        <v>-3</v>
      </c>
      <c r="K9" s="39">
        <v>408</v>
      </c>
      <c r="L9" s="40">
        <v>-79</v>
      </c>
      <c r="M9" s="41">
        <v>4</v>
      </c>
      <c r="N9" s="37">
        <v>-1</v>
      </c>
      <c r="O9" s="42">
        <f t="shared" ref="O9:O48" si="2">IF(M9-N9&gt;0,N9/(M9-N9),"-----")</f>
        <v>-0.2</v>
      </c>
      <c r="P9" s="41">
        <f>SUM(S9,U9)</f>
        <v>725</v>
      </c>
      <c r="Q9" s="37">
        <f>SUM(T9,V9)</f>
        <v>-213</v>
      </c>
      <c r="R9" s="38">
        <f t="shared" ref="R9:R48" si="3">IF(P9-Q9&gt;0,Q9/(P9-Q9),"-----")</f>
        <v>-0.22707889125799574</v>
      </c>
      <c r="S9" s="39">
        <v>13</v>
      </c>
      <c r="T9" s="40">
        <v>-4</v>
      </c>
      <c r="U9" s="39">
        <v>712</v>
      </c>
      <c r="V9" s="40">
        <v>-209</v>
      </c>
    </row>
    <row r="10" spans="1:22" ht="12" customHeight="1" x14ac:dyDescent="0.4">
      <c r="A10" s="43"/>
      <c r="B10" s="10"/>
      <c r="C10" s="12" t="s">
        <v>18</v>
      </c>
      <c r="D10" s="44">
        <f>SUM(D11:D24)</f>
        <v>14870</v>
      </c>
      <c r="E10" s="45">
        <f>SUM(E11:E24)</f>
        <v>-1888</v>
      </c>
      <c r="F10" s="38">
        <f t="shared" si="1"/>
        <v>-0.11266260890321041</v>
      </c>
      <c r="G10" s="46">
        <f t="shared" ref="G10:N10" si="4">SUM(G11:G24)</f>
        <v>42</v>
      </c>
      <c r="H10" s="47">
        <f t="shared" si="4"/>
        <v>-9</v>
      </c>
      <c r="I10" s="46">
        <f t="shared" si="4"/>
        <v>386</v>
      </c>
      <c r="J10" s="47">
        <f t="shared" si="4"/>
        <v>-119</v>
      </c>
      <c r="K10" s="46">
        <f t="shared" si="4"/>
        <v>14442</v>
      </c>
      <c r="L10" s="47">
        <f t="shared" si="4"/>
        <v>-1760</v>
      </c>
      <c r="M10" s="48">
        <f t="shared" si="4"/>
        <v>42</v>
      </c>
      <c r="N10" s="49">
        <f t="shared" si="4"/>
        <v>-9</v>
      </c>
      <c r="O10" s="50">
        <f t="shared" si="2"/>
        <v>-0.17647058823529413</v>
      </c>
      <c r="P10" s="48">
        <f>SUM(P11:P24)</f>
        <v>18916</v>
      </c>
      <c r="Q10" s="51">
        <f>SUM(Q11:Q24)</f>
        <v>-2409</v>
      </c>
      <c r="R10" s="38">
        <f t="shared" si="3"/>
        <v>-0.11296600234466589</v>
      </c>
      <c r="S10" s="46">
        <f>SUM(S11:S24)</f>
        <v>406</v>
      </c>
      <c r="T10" s="47">
        <f>SUM(T11:T24)</f>
        <v>-117</v>
      </c>
      <c r="U10" s="46">
        <f>SUM(U11:U24)</f>
        <v>18510</v>
      </c>
      <c r="V10" s="47">
        <f>SUM(V11:V24)</f>
        <v>-2292</v>
      </c>
    </row>
    <row r="11" spans="1:22" ht="12" customHeight="1" x14ac:dyDescent="0.4">
      <c r="A11" s="52"/>
      <c r="B11" s="10"/>
      <c r="C11" s="53" t="s">
        <v>19</v>
      </c>
      <c r="D11" s="54">
        <f t="shared" ref="D11:E24" si="5">SUM(G11,I11,K11)</f>
        <v>1251</v>
      </c>
      <c r="E11" s="55">
        <f t="shared" si="5"/>
        <v>-120</v>
      </c>
      <c r="F11" s="42">
        <f t="shared" si="1"/>
        <v>-8.7527352297592995E-2</v>
      </c>
      <c r="G11" s="56">
        <v>3</v>
      </c>
      <c r="H11" s="57">
        <v>2</v>
      </c>
      <c r="I11" s="56">
        <v>27</v>
      </c>
      <c r="J11" s="57">
        <v>-15</v>
      </c>
      <c r="K11" s="56">
        <v>1221</v>
      </c>
      <c r="L11" s="57">
        <v>-107</v>
      </c>
      <c r="M11" s="58">
        <v>3</v>
      </c>
      <c r="N11" s="55">
        <v>2</v>
      </c>
      <c r="O11" s="42">
        <f t="shared" si="2"/>
        <v>2</v>
      </c>
      <c r="P11" s="54">
        <f t="shared" ref="P11:Q24" si="6">SUM(S11,U11)</f>
        <v>1468</v>
      </c>
      <c r="Q11" s="55">
        <f t="shared" si="6"/>
        <v>-146</v>
      </c>
      <c r="R11" s="42">
        <f t="shared" si="3"/>
        <v>-9.0458488228004952E-2</v>
      </c>
      <c r="S11" s="56">
        <v>27</v>
      </c>
      <c r="T11" s="57">
        <v>-15</v>
      </c>
      <c r="U11" s="56">
        <v>1441</v>
      </c>
      <c r="V11" s="57">
        <v>-131</v>
      </c>
    </row>
    <row r="12" spans="1:22" ht="12" customHeight="1" x14ac:dyDescent="0.4">
      <c r="A12" s="52"/>
      <c r="B12" s="10"/>
      <c r="C12" s="59" t="s">
        <v>20</v>
      </c>
      <c r="D12" s="60">
        <f t="shared" si="5"/>
        <v>2008</v>
      </c>
      <c r="E12" s="61">
        <f t="shared" si="5"/>
        <v>-324</v>
      </c>
      <c r="F12" s="62">
        <f t="shared" si="1"/>
        <v>-0.13893653516295026</v>
      </c>
      <c r="G12" s="63">
        <v>3</v>
      </c>
      <c r="H12" s="64">
        <v>-3</v>
      </c>
      <c r="I12" s="63">
        <v>39</v>
      </c>
      <c r="J12" s="64">
        <v>-12</v>
      </c>
      <c r="K12" s="63">
        <v>1966</v>
      </c>
      <c r="L12" s="64">
        <v>-309</v>
      </c>
      <c r="M12" s="65">
        <v>3</v>
      </c>
      <c r="N12" s="61">
        <v>-3</v>
      </c>
      <c r="O12" s="62">
        <f t="shared" si="2"/>
        <v>-0.5</v>
      </c>
      <c r="P12" s="60">
        <f t="shared" si="6"/>
        <v>2527</v>
      </c>
      <c r="Q12" s="61">
        <f t="shared" si="6"/>
        <v>-395</v>
      </c>
      <c r="R12" s="62">
        <f t="shared" si="3"/>
        <v>-0.13518138261464749</v>
      </c>
      <c r="S12" s="63">
        <v>43</v>
      </c>
      <c r="T12" s="64">
        <v>-8</v>
      </c>
      <c r="U12" s="63">
        <v>2484</v>
      </c>
      <c r="V12" s="64">
        <v>-387</v>
      </c>
    </row>
    <row r="13" spans="1:22" ht="12" customHeight="1" x14ac:dyDescent="0.4">
      <c r="A13" s="52"/>
      <c r="B13" s="10"/>
      <c r="C13" s="59" t="s">
        <v>21</v>
      </c>
      <c r="D13" s="60">
        <f t="shared" si="5"/>
        <v>1608</v>
      </c>
      <c r="E13" s="61">
        <f t="shared" si="5"/>
        <v>-265</v>
      </c>
      <c r="F13" s="62">
        <f t="shared" si="1"/>
        <v>-0.1414842498665243</v>
      </c>
      <c r="G13" s="63">
        <v>10</v>
      </c>
      <c r="H13" s="64">
        <v>6</v>
      </c>
      <c r="I13" s="63">
        <v>66</v>
      </c>
      <c r="J13" s="64">
        <v>-5</v>
      </c>
      <c r="K13" s="63">
        <v>1532</v>
      </c>
      <c r="L13" s="64">
        <v>-266</v>
      </c>
      <c r="M13" s="65">
        <v>10</v>
      </c>
      <c r="N13" s="61">
        <v>6</v>
      </c>
      <c r="O13" s="62">
        <f t="shared" si="2"/>
        <v>1.5</v>
      </c>
      <c r="P13" s="60">
        <f t="shared" si="6"/>
        <v>2036</v>
      </c>
      <c r="Q13" s="61">
        <f t="shared" si="6"/>
        <v>-401</v>
      </c>
      <c r="R13" s="62">
        <f t="shared" si="3"/>
        <v>-0.16454657365613459</v>
      </c>
      <c r="S13" s="63">
        <v>70</v>
      </c>
      <c r="T13" s="64">
        <v>-4</v>
      </c>
      <c r="U13" s="63">
        <v>1966</v>
      </c>
      <c r="V13" s="64">
        <v>-397</v>
      </c>
    </row>
    <row r="14" spans="1:22" ht="12" customHeight="1" x14ac:dyDescent="0.4">
      <c r="A14" s="52"/>
      <c r="B14" s="10" t="s">
        <v>22</v>
      </c>
      <c r="C14" s="59" t="s">
        <v>23</v>
      </c>
      <c r="D14" s="60">
        <f t="shared" si="5"/>
        <v>1369</v>
      </c>
      <c r="E14" s="61">
        <f t="shared" si="5"/>
        <v>-68</v>
      </c>
      <c r="F14" s="62">
        <f t="shared" si="1"/>
        <v>-4.7320807237299929E-2</v>
      </c>
      <c r="G14" s="63">
        <v>0</v>
      </c>
      <c r="H14" s="64">
        <v>-2</v>
      </c>
      <c r="I14" s="63">
        <v>32</v>
      </c>
      <c r="J14" s="64">
        <v>-36</v>
      </c>
      <c r="K14" s="63">
        <v>1337</v>
      </c>
      <c r="L14" s="64">
        <v>-30</v>
      </c>
      <c r="M14" s="65">
        <v>0</v>
      </c>
      <c r="N14" s="61">
        <v>-2</v>
      </c>
      <c r="O14" s="62">
        <f t="shared" si="2"/>
        <v>-1</v>
      </c>
      <c r="P14" s="60">
        <f t="shared" si="6"/>
        <v>1664</v>
      </c>
      <c r="Q14" s="61">
        <f t="shared" si="6"/>
        <v>-68</v>
      </c>
      <c r="R14" s="62">
        <f t="shared" si="3"/>
        <v>-3.9260969976905313E-2</v>
      </c>
      <c r="S14" s="63">
        <v>32</v>
      </c>
      <c r="T14" s="64">
        <v>-41</v>
      </c>
      <c r="U14" s="63">
        <v>1632</v>
      </c>
      <c r="V14" s="64">
        <v>-27</v>
      </c>
    </row>
    <row r="15" spans="1:22" ht="12" customHeight="1" x14ac:dyDescent="0.4">
      <c r="A15" s="52"/>
      <c r="B15" s="10"/>
      <c r="C15" s="59" t="s">
        <v>24</v>
      </c>
      <c r="D15" s="60">
        <f t="shared" si="5"/>
        <v>1385</v>
      </c>
      <c r="E15" s="61">
        <f t="shared" si="5"/>
        <v>-396</v>
      </c>
      <c r="F15" s="62">
        <f t="shared" si="1"/>
        <v>-0.2223469960696238</v>
      </c>
      <c r="G15" s="63">
        <v>3</v>
      </c>
      <c r="H15" s="64">
        <v>2</v>
      </c>
      <c r="I15" s="63">
        <v>38</v>
      </c>
      <c r="J15" s="64">
        <v>4</v>
      </c>
      <c r="K15" s="63">
        <v>1344</v>
      </c>
      <c r="L15" s="64">
        <v>-402</v>
      </c>
      <c r="M15" s="65">
        <v>3</v>
      </c>
      <c r="N15" s="61">
        <v>2</v>
      </c>
      <c r="O15" s="62">
        <f t="shared" si="2"/>
        <v>2</v>
      </c>
      <c r="P15" s="60">
        <f t="shared" si="6"/>
        <v>1722</v>
      </c>
      <c r="Q15" s="61">
        <f t="shared" si="6"/>
        <v>-459</v>
      </c>
      <c r="R15" s="62">
        <f t="shared" si="3"/>
        <v>-0.21045392022008252</v>
      </c>
      <c r="S15" s="63">
        <v>42</v>
      </c>
      <c r="T15" s="64">
        <v>8</v>
      </c>
      <c r="U15" s="63">
        <v>1680</v>
      </c>
      <c r="V15" s="64">
        <v>-467</v>
      </c>
    </row>
    <row r="16" spans="1:22" ht="12" customHeight="1" x14ac:dyDescent="0.4">
      <c r="A16" s="52" t="s">
        <v>25</v>
      </c>
      <c r="B16" s="10" t="s">
        <v>26</v>
      </c>
      <c r="C16" s="59" t="s">
        <v>27</v>
      </c>
      <c r="D16" s="60">
        <f t="shared" si="5"/>
        <v>1112</v>
      </c>
      <c r="E16" s="61">
        <f t="shared" si="5"/>
        <v>-79</v>
      </c>
      <c r="F16" s="62">
        <f t="shared" si="1"/>
        <v>-6.633081444164568E-2</v>
      </c>
      <c r="G16" s="63">
        <v>4</v>
      </c>
      <c r="H16" s="64">
        <v>-1</v>
      </c>
      <c r="I16" s="63">
        <v>34</v>
      </c>
      <c r="J16" s="64">
        <v>-8</v>
      </c>
      <c r="K16" s="63">
        <v>1074</v>
      </c>
      <c r="L16" s="64">
        <v>-70</v>
      </c>
      <c r="M16" s="65">
        <v>4</v>
      </c>
      <c r="N16" s="61">
        <v>-1</v>
      </c>
      <c r="O16" s="62">
        <f t="shared" si="2"/>
        <v>-0.2</v>
      </c>
      <c r="P16" s="60">
        <f t="shared" si="6"/>
        <v>1392</v>
      </c>
      <c r="Q16" s="61">
        <f t="shared" si="6"/>
        <v>-96</v>
      </c>
      <c r="R16" s="62">
        <f t="shared" si="3"/>
        <v>-6.4516129032258063E-2</v>
      </c>
      <c r="S16" s="63">
        <v>34</v>
      </c>
      <c r="T16" s="64">
        <v>-8</v>
      </c>
      <c r="U16" s="63">
        <v>1358</v>
      </c>
      <c r="V16" s="64">
        <v>-88</v>
      </c>
    </row>
    <row r="17" spans="1:22" ht="12" customHeight="1" x14ac:dyDescent="0.4">
      <c r="A17" s="52"/>
      <c r="B17" s="10"/>
      <c r="C17" s="59" t="s">
        <v>28</v>
      </c>
      <c r="D17" s="60">
        <f t="shared" si="5"/>
        <v>1748</v>
      </c>
      <c r="E17" s="61">
        <f t="shared" si="5"/>
        <v>-351</v>
      </c>
      <c r="F17" s="62">
        <f t="shared" si="1"/>
        <v>-0.16722248689852309</v>
      </c>
      <c r="G17" s="63">
        <v>5</v>
      </c>
      <c r="H17" s="64">
        <v>-2</v>
      </c>
      <c r="I17" s="63">
        <v>22</v>
      </c>
      <c r="J17" s="64">
        <v>-20</v>
      </c>
      <c r="K17" s="63">
        <v>1721</v>
      </c>
      <c r="L17" s="64">
        <v>-329</v>
      </c>
      <c r="M17" s="65">
        <v>5</v>
      </c>
      <c r="N17" s="61">
        <v>-2</v>
      </c>
      <c r="O17" s="62">
        <f t="shared" si="2"/>
        <v>-0.2857142857142857</v>
      </c>
      <c r="P17" s="60">
        <f t="shared" si="6"/>
        <v>2309</v>
      </c>
      <c r="Q17" s="61">
        <f t="shared" si="6"/>
        <v>-438</v>
      </c>
      <c r="R17" s="62">
        <f t="shared" si="3"/>
        <v>-0.15944666909355662</v>
      </c>
      <c r="S17" s="63">
        <v>25</v>
      </c>
      <c r="T17" s="64">
        <v>-17</v>
      </c>
      <c r="U17" s="63">
        <v>2284</v>
      </c>
      <c r="V17" s="64">
        <v>-421</v>
      </c>
    </row>
    <row r="18" spans="1:22" ht="12" customHeight="1" x14ac:dyDescent="0.4">
      <c r="A18" s="52"/>
      <c r="B18" s="10" t="s">
        <v>29</v>
      </c>
      <c r="C18" s="59" t="s">
        <v>30</v>
      </c>
      <c r="D18" s="60">
        <f>SUM(G18,I18,K18)</f>
        <v>1575</v>
      </c>
      <c r="E18" s="61">
        <f>SUM(H18,J18,L18)</f>
        <v>-12</v>
      </c>
      <c r="F18" s="62">
        <f>IF(D18-E18&gt;0,E18/(D18-E18),"-----")</f>
        <v>-7.5614366729678641E-3</v>
      </c>
      <c r="G18" s="63">
        <v>3</v>
      </c>
      <c r="H18" s="64">
        <v>-1</v>
      </c>
      <c r="I18" s="63">
        <v>26</v>
      </c>
      <c r="J18" s="64">
        <v>-9</v>
      </c>
      <c r="K18" s="63">
        <v>1546</v>
      </c>
      <c r="L18" s="64">
        <v>-2</v>
      </c>
      <c r="M18" s="65">
        <v>3</v>
      </c>
      <c r="N18" s="61">
        <v>-1</v>
      </c>
      <c r="O18" s="62">
        <f>IF(M18-N18&gt;0,N18/(M18-N18),"-----")</f>
        <v>-0.25</v>
      </c>
      <c r="P18" s="60">
        <f>SUM(S18,U18)</f>
        <v>2002</v>
      </c>
      <c r="Q18" s="61">
        <f>SUM(T18,V18)</f>
        <v>-7</v>
      </c>
      <c r="R18" s="62">
        <f>IF(P18-Q18&gt;0,Q18/(P18-Q18),"-----")</f>
        <v>-3.4843205574912892E-3</v>
      </c>
      <c r="S18" s="63">
        <v>28</v>
      </c>
      <c r="T18" s="64">
        <v>-7</v>
      </c>
      <c r="U18" s="63">
        <v>1974</v>
      </c>
      <c r="V18" s="64">
        <v>0</v>
      </c>
    </row>
    <row r="19" spans="1:22" ht="12" customHeight="1" x14ac:dyDescent="0.4">
      <c r="A19" s="52"/>
      <c r="B19" s="10"/>
      <c r="C19" s="59" t="s">
        <v>31</v>
      </c>
      <c r="D19" s="60">
        <f t="shared" si="5"/>
        <v>1073</v>
      </c>
      <c r="E19" s="61">
        <f t="shared" si="5"/>
        <v>-85</v>
      </c>
      <c r="F19" s="62">
        <f t="shared" si="1"/>
        <v>-7.3402417962003461E-2</v>
      </c>
      <c r="G19" s="63">
        <v>4</v>
      </c>
      <c r="H19" s="64">
        <v>-2</v>
      </c>
      <c r="I19" s="63">
        <v>35</v>
      </c>
      <c r="J19" s="64">
        <v>-8</v>
      </c>
      <c r="K19" s="63">
        <v>1034</v>
      </c>
      <c r="L19" s="64">
        <v>-75</v>
      </c>
      <c r="M19" s="65">
        <v>4</v>
      </c>
      <c r="N19" s="61">
        <v>-2</v>
      </c>
      <c r="O19" s="62">
        <f t="shared" si="2"/>
        <v>-0.33333333333333331</v>
      </c>
      <c r="P19" s="60">
        <f t="shared" si="6"/>
        <v>1426</v>
      </c>
      <c r="Q19" s="61">
        <f t="shared" si="6"/>
        <v>-130</v>
      </c>
      <c r="R19" s="62">
        <f t="shared" si="3"/>
        <v>-8.3547557840616973E-2</v>
      </c>
      <c r="S19" s="63">
        <v>36</v>
      </c>
      <c r="T19" s="64">
        <v>-11</v>
      </c>
      <c r="U19" s="63">
        <v>1390</v>
      </c>
      <c r="V19" s="64">
        <v>-119</v>
      </c>
    </row>
    <row r="20" spans="1:22" ht="12" customHeight="1" x14ac:dyDescent="0.4">
      <c r="A20" s="52"/>
      <c r="B20" s="10" t="s">
        <v>32</v>
      </c>
      <c r="C20" s="59" t="s">
        <v>33</v>
      </c>
      <c r="D20" s="60">
        <f t="shared" si="5"/>
        <v>422</v>
      </c>
      <c r="E20" s="61">
        <f t="shared" si="5"/>
        <v>-80</v>
      </c>
      <c r="F20" s="62">
        <f t="shared" si="1"/>
        <v>-0.15936254980079681</v>
      </c>
      <c r="G20" s="63">
        <v>4</v>
      </c>
      <c r="H20" s="64">
        <v>2</v>
      </c>
      <c r="I20" s="63">
        <v>20</v>
      </c>
      <c r="J20" s="64">
        <v>0</v>
      </c>
      <c r="K20" s="63">
        <v>398</v>
      </c>
      <c r="L20" s="64">
        <v>-82</v>
      </c>
      <c r="M20" s="65">
        <v>4</v>
      </c>
      <c r="N20" s="61">
        <v>2</v>
      </c>
      <c r="O20" s="62">
        <f t="shared" si="2"/>
        <v>1</v>
      </c>
      <c r="P20" s="60">
        <f t="shared" si="6"/>
        <v>581</v>
      </c>
      <c r="Q20" s="61">
        <f t="shared" si="6"/>
        <v>-121</v>
      </c>
      <c r="R20" s="62">
        <f t="shared" si="3"/>
        <v>-0.17236467236467237</v>
      </c>
      <c r="S20" s="63">
        <v>20</v>
      </c>
      <c r="T20" s="64">
        <v>-2</v>
      </c>
      <c r="U20" s="63">
        <v>561</v>
      </c>
      <c r="V20" s="64">
        <v>-119</v>
      </c>
    </row>
    <row r="21" spans="1:22" ht="12" customHeight="1" x14ac:dyDescent="0.4">
      <c r="A21" s="52"/>
      <c r="B21" s="10"/>
      <c r="C21" s="59" t="s">
        <v>34</v>
      </c>
      <c r="D21" s="60">
        <f t="shared" si="5"/>
        <v>741</v>
      </c>
      <c r="E21" s="61">
        <f t="shared" si="5"/>
        <v>-92</v>
      </c>
      <c r="F21" s="62">
        <f t="shared" si="1"/>
        <v>-0.11044417767106843</v>
      </c>
      <c r="G21" s="63">
        <v>3</v>
      </c>
      <c r="H21" s="64">
        <v>-2</v>
      </c>
      <c r="I21" s="63">
        <v>14</v>
      </c>
      <c r="J21" s="64">
        <v>-7</v>
      </c>
      <c r="K21" s="63">
        <v>724</v>
      </c>
      <c r="L21" s="64">
        <v>-83</v>
      </c>
      <c r="M21" s="65">
        <v>3</v>
      </c>
      <c r="N21" s="61">
        <v>-2</v>
      </c>
      <c r="O21" s="62">
        <f t="shared" si="2"/>
        <v>-0.4</v>
      </c>
      <c r="P21" s="60">
        <f t="shared" si="6"/>
        <v>1013</v>
      </c>
      <c r="Q21" s="61">
        <f t="shared" si="6"/>
        <v>-126</v>
      </c>
      <c r="R21" s="62">
        <f t="shared" si="3"/>
        <v>-0.1106233538191396</v>
      </c>
      <c r="S21" s="63">
        <v>16</v>
      </c>
      <c r="T21" s="64">
        <v>-7</v>
      </c>
      <c r="U21" s="63">
        <v>997</v>
      </c>
      <c r="V21" s="64">
        <v>-119</v>
      </c>
    </row>
    <row r="22" spans="1:22" ht="12" customHeight="1" x14ac:dyDescent="0.4">
      <c r="A22" s="52"/>
      <c r="B22" s="10"/>
      <c r="C22" s="59" t="s">
        <v>35</v>
      </c>
      <c r="D22" s="60">
        <f t="shared" si="5"/>
        <v>490</v>
      </c>
      <c r="E22" s="61">
        <f t="shared" si="5"/>
        <v>-17</v>
      </c>
      <c r="F22" s="62">
        <f t="shared" si="1"/>
        <v>-3.3530571992110451E-2</v>
      </c>
      <c r="G22" s="63">
        <v>0</v>
      </c>
      <c r="H22" s="64">
        <v>-7</v>
      </c>
      <c r="I22" s="63">
        <v>28</v>
      </c>
      <c r="J22" s="64">
        <v>-4</v>
      </c>
      <c r="K22" s="63">
        <v>462</v>
      </c>
      <c r="L22" s="64">
        <v>-6</v>
      </c>
      <c r="M22" s="65">
        <v>0</v>
      </c>
      <c r="N22" s="61">
        <v>-7</v>
      </c>
      <c r="O22" s="62">
        <f t="shared" si="2"/>
        <v>-1</v>
      </c>
      <c r="P22" s="60">
        <f t="shared" si="6"/>
        <v>673</v>
      </c>
      <c r="Q22" s="61">
        <f t="shared" si="6"/>
        <v>-22</v>
      </c>
      <c r="R22" s="62">
        <f t="shared" si="3"/>
        <v>-3.1654676258992806E-2</v>
      </c>
      <c r="S22" s="63">
        <v>28</v>
      </c>
      <c r="T22" s="64">
        <v>-6</v>
      </c>
      <c r="U22" s="63">
        <v>645</v>
      </c>
      <c r="V22" s="64">
        <v>-16</v>
      </c>
    </row>
    <row r="23" spans="1:22" ht="12" customHeight="1" x14ac:dyDescent="0.4">
      <c r="A23" s="52"/>
      <c r="B23" s="10"/>
      <c r="C23" s="59" t="s">
        <v>36</v>
      </c>
      <c r="D23" s="60">
        <f t="shared" si="5"/>
        <v>77</v>
      </c>
      <c r="E23" s="61">
        <f t="shared" si="5"/>
        <v>0</v>
      </c>
      <c r="F23" s="62">
        <f t="shared" si="1"/>
        <v>0</v>
      </c>
      <c r="G23" s="63">
        <v>0</v>
      </c>
      <c r="H23" s="64">
        <v>-1</v>
      </c>
      <c r="I23" s="63">
        <v>3</v>
      </c>
      <c r="J23" s="64">
        <v>-1</v>
      </c>
      <c r="K23" s="63">
        <v>74</v>
      </c>
      <c r="L23" s="64">
        <v>2</v>
      </c>
      <c r="M23" s="65">
        <v>0</v>
      </c>
      <c r="N23" s="61">
        <v>-1</v>
      </c>
      <c r="O23" s="62">
        <f t="shared" si="2"/>
        <v>-1</v>
      </c>
      <c r="P23" s="60">
        <f t="shared" si="6"/>
        <v>92</v>
      </c>
      <c r="Q23" s="61">
        <f t="shared" si="6"/>
        <v>2</v>
      </c>
      <c r="R23" s="62">
        <f t="shared" si="3"/>
        <v>2.2222222222222223E-2</v>
      </c>
      <c r="S23" s="63">
        <v>3</v>
      </c>
      <c r="T23" s="64">
        <v>-1</v>
      </c>
      <c r="U23" s="63">
        <v>89</v>
      </c>
      <c r="V23" s="64">
        <v>3</v>
      </c>
    </row>
    <row r="24" spans="1:22" ht="12" customHeight="1" x14ac:dyDescent="0.4">
      <c r="A24" s="52"/>
      <c r="B24" s="66"/>
      <c r="C24" s="67" t="s">
        <v>37</v>
      </c>
      <c r="D24" s="68">
        <f t="shared" si="5"/>
        <v>11</v>
      </c>
      <c r="E24" s="69">
        <f t="shared" si="5"/>
        <v>1</v>
      </c>
      <c r="F24" s="70">
        <f t="shared" si="1"/>
        <v>0.1</v>
      </c>
      <c r="G24" s="71">
        <v>0</v>
      </c>
      <c r="H24" s="72">
        <v>0</v>
      </c>
      <c r="I24" s="71">
        <v>2</v>
      </c>
      <c r="J24" s="72">
        <v>2</v>
      </c>
      <c r="K24" s="71">
        <v>9</v>
      </c>
      <c r="L24" s="72">
        <v>-1</v>
      </c>
      <c r="M24" s="73">
        <v>0</v>
      </c>
      <c r="N24" s="69">
        <v>0</v>
      </c>
      <c r="O24" s="70" t="str">
        <f t="shared" si="2"/>
        <v>-----</v>
      </c>
      <c r="P24" s="68">
        <f t="shared" si="6"/>
        <v>11</v>
      </c>
      <c r="Q24" s="69">
        <f t="shared" si="6"/>
        <v>-2</v>
      </c>
      <c r="R24" s="70">
        <f t="shared" si="3"/>
        <v>-0.15384615384615385</v>
      </c>
      <c r="S24" s="71">
        <v>2</v>
      </c>
      <c r="T24" s="72">
        <v>2</v>
      </c>
      <c r="U24" s="71">
        <v>9</v>
      </c>
      <c r="V24" s="72">
        <v>-4</v>
      </c>
    </row>
    <row r="25" spans="1:22" ht="12" customHeight="1" x14ac:dyDescent="0.4">
      <c r="A25" s="52"/>
      <c r="B25" s="4"/>
      <c r="C25" s="12" t="s">
        <v>18</v>
      </c>
      <c r="D25" s="44">
        <f>SUM(D26:D35)</f>
        <v>8521</v>
      </c>
      <c r="E25" s="45">
        <f>SUM(E26:E35)</f>
        <v>-710</v>
      </c>
      <c r="F25" s="38">
        <f t="shared" si="1"/>
        <v>-7.6914743798071714E-2</v>
      </c>
      <c r="G25" s="46">
        <f t="shared" ref="G25:N25" si="7">SUM(G26:G35)</f>
        <v>39</v>
      </c>
      <c r="H25" s="47">
        <f t="shared" si="7"/>
        <v>6</v>
      </c>
      <c r="I25" s="46">
        <f t="shared" si="7"/>
        <v>228</v>
      </c>
      <c r="J25" s="47">
        <f t="shared" si="7"/>
        <v>-30</v>
      </c>
      <c r="K25" s="46">
        <f t="shared" si="7"/>
        <v>8254</v>
      </c>
      <c r="L25" s="47">
        <f t="shared" si="7"/>
        <v>-686</v>
      </c>
      <c r="M25" s="74">
        <f t="shared" si="7"/>
        <v>40</v>
      </c>
      <c r="N25" s="37">
        <f t="shared" si="7"/>
        <v>6</v>
      </c>
      <c r="O25" s="38">
        <f t="shared" si="2"/>
        <v>0.17647058823529413</v>
      </c>
      <c r="P25" s="74">
        <f>SUM(P26:P35)</f>
        <v>11515</v>
      </c>
      <c r="Q25" s="45">
        <f>SUM(Q26:Q35)</f>
        <v>-1009</v>
      </c>
      <c r="R25" s="38">
        <f t="shared" si="3"/>
        <v>-8.0565314595975726E-2</v>
      </c>
      <c r="S25" s="46">
        <f>SUM(S26:S35)</f>
        <v>234</v>
      </c>
      <c r="T25" s="47">
        <f>SUM(T26:T35)</f>
        <v>-35</v>
      </c>
      <c r="U25" s="46">
        <f>SUM(U26:U35)</f>
        <v>11281</v>
      </c>
      <c r="V25" s="47">
        <f>SUM(V26:V35)</f>
        <v>-974</v>
      </c>
    </row>
    <row r="26" spans="1:22" ht="12" customHeight="1" x14ac:dyDescent="0.4">
      <c r="A26" s="52"/>
      <c r="B26" s="10" t="s">
        <v>38</v>
      </c>
      <c r="C26" s="53" t="s">
        <v>39</v>
      </c>
      <c r="D26" s="54">
        <f t="shared" ref="D26:E35" si="8">SUM(G26,I26,K26)</f>
        <v>1650</v>
      </c>
      <c r="E26" s="55">
        <f t="shared" si="8"/>
        <v>-235</v>
      </c>
      <c r="F26" s="42">
        <f t="shared" si="1"/>
        <v>-0.12466843501326259</v>
      </c>
      <c r="G26" s="56">
        <v>7</v>
      </c>
      <c r="H26" s="57">
        <v>3</v>
      </c>
      <c r="I26" s="56">
        <v>51</v>
      </c>
      <c r="J26" s="57">
        <v>-1</v>
      </c>
      <c r="K26" s="56">
        <v>1592</v>
      </c>
      <c r="L26" s="57">
        <v>-237</v>
      </c>
      <c r="M26" s="58">
        <v>7</v>
      </c>
      <c r="N26" s="55">
        <v>2</v>
      </c>
      <c r="O26" s="42">
        <f t="shared" si="2"/>
        <v>0.4</v>
      </c>
      <c r="P26" s="54">
        <f t="shared" ref="P26:Q35" si="9">SUM(S26,U26)</f>
        <v>2167</v>
      </c>
      <c r="Q26" s="55">
        <f t="shared" si="9"/>
        <v>-375</v>
      </c>
      <c r="R26" s="42">
        <f t="shared" si="3"/>
        <v>-0.14752163650668765</v>
      </c>
      <c r="S26" s="56">
        <v>51</v>
      </c>
      <c r="T26" s="57">
        <v>-3</v>
      </c>
      <c r="U26" s="56">
        <v>2116</v>
      </c>
      <c r="V26" s="57">
        <v>-372</v>
      </c>
    </row>
    <row r="27" spans="1:22" ht="12" customHeight="1" x14ac:dyDescent="0.4">
      <c r="A27" s="52"/>
      <c r="B27" s="10"/>
      <c r="C27" s="59" t="s">
        <v>40</v>
      </c>
      <c r="D27" s="60">
        <f t="shared" si="8"/>
        <v>1409</v>
      </c>
      <c r="E27" s="61">
        <f t="shared" si="8"/>
        <v>68</v>
      </c>
      <c r="F27" s="62">
        <f t="shared" si="1"/>
        <v>5.070842654735272E-2</v>
      </c>
      <c r="G27" s="63">
        <v>4</v>
      </c>
      <c r="H27" s="64">
        <v>-3</v>
      </c>
      <c r="I27" s="63">
        <v>45</v>
      </c>
      <c r="J27" s="64">
        <v>-2</v>
      </c>
      <c r="K27" s="63">
        <v>1360</v>
      </c>
      <c r="L27" s="64">
        <v>73</v>
      </c>
      <c r="M27" s="65">
        <v>4</v>
      </c>
      <c r="N27" s="61">
        <v>-3</v>
      </c>
      <c r="O27" s="62">
        <f t="shared" si="2"/>
        <v>-0.42857142857142855</v>
      </c>
      <c r="P27" s="60">
        <f t="shared" si="9"/>
        <v>1887</v>
      </c>
      <c r="Q27" s="61">
        <f t="shared" si="9"/>
        <v>131</v>
      </c>
      <c r="R27" s="62">
        <f t="shared" si="3"/>
        <v>7.4601366742596806E-2</v>
      </c>
      <c r="S27" s="63">
        <v>47</v>
      </c>
      <c r="T27" s="64">
        <v>-2</v>
      </c>
      <c r="U27" s="63">
        <v>1840</v>
      </c>
      <c r="V27" s="64">
        <v>133</v>
      </c>
    </row>
    <row r="28" spans="1:22" ht="12" customHeight="1" x14ac:dyDescent="0.4">
      <c r="A28" s="52"/>
      <c r="B28" s="10" t="s">
        <v>41</v>
      </c>
      <c r="C28" s="59" t="s">
        <v>42</v>
      </c>
      <c r="D28" s="60">
        <f t="shared" si="8"/>
        <v>513</v>
      </c>
      <c r="E28" s="61">
        <f t="shared" si="8"/>
        <v>-18</v>
      </c>
      <c r="F28" s="62">
        <f t="shared" si="1"/>
        <v>-3.3898305084745763E-2</v>
      </c>
      <c r="G28" s="63">
        <v>4</v>
      </c>
      <c r="H28" s="64">
        <v>1</v>
      </c>
      <c r="I28" s="63">
        <v>15</v>
      </c>
      <c r="J28" s="64">
        <v>5</v>
      </c>
      <c r="K28" s="63">
        <v>494</v>
      </c>
      <c r="L28" s="64">
        <v>-24</v>
      </c>
      <c r="M28" s="65">
        <v>4</v>
      </c>
      <c r="N28" s="61">
        <v>1</v>
      </c>
      <c r="O28" s="62">
        <f t="shared" si="2"/>
        <v>0.33333333333333331</v>
      </c>
      <c r="P28" s="60">
        <f t="shared" si="9"/>
        <v>672</v>
      </c>
      <c r="Q28" s="61">
        <f t="shared" si="9"/>
        <v>-9</v>
      </c>
      <c r="R28" s="62">
        <f t="shared" si="3"/>
        <v>-1.3215859030837005E-2</v>
      </c>
      <c r="S28" s="63">
        <v>15</v>
      </c>
      <c r="T28" s="64">
        <v>5</v>
      </c>
      <c r="U28" s="63">
        <v>657</v>
      </c>
      <c r="V28" s="64">
        <v>-14</v>
      </c>
    </row>
    <row r="29" spans="1:22" ht="12" customHeight="1" x14ac:dyDescent="0.4">
      <c r="A29" s="52" t="s">
        <v>43</v>
      </c>
      <c r="B29" s="10"/>
      <c r="C29" s="59" t="s">
        <v>44</v>
      </c>
      <c r="D29" s="60">
        <f t="shared" si="8"/>
        <v>1136</v>
      </c>
      <c r="E29" s="61">
        <f t="shared" si="8"/>
        <v>-82</v>
      </c>
      <c r="F29" s="62">
        <f t="shared" si="1"/>
        <v>-6.7323481116584566E-2</v>
      </c>
      <c r="G29" s="63">
        <v>3</v>
      </c>
      <c r="H29" s="64">
        <v>2</v>
      </c>
      <c r="I29" s="63">
        <v>13</v>
      </c>
      <c r="J29" s="64">
        <v>-17</v>
      </c>
      <c r="K29" s="63">
        <v>1120</v>
      </c>
      <c r="L29" s="64">
        <v>-67</v>
      </c>
      <c r="M29" s="65">
        <v>4</v>
      </c>
      <c r="N29" s="61">
        <v>3</v>
      </c>
      <c r="O29" s="62">
        <f t="shared" si="2"/>
        <v>3</v>
      </c>
      <c r="P29" s="60">
        <f t="shared" si="9"/>
        <v>1598</v>
      </c>
      <c r="Q29" s="61">
        <f t="shared" si="9"/>
        <v>-54</v>
      </c>
      <c r="R29" s="62">
        <f t="shared" si="3"/>
        <v>-3.2687651331719129E-2</v>
      </c>
      <c r="S29" s="63">
        <v>14</v>
      </c>
      <c r="T29" s="64">
        <v>-19</v>
      </c>
      <c r="U29" s="63">
        <v>1584</v>
      </c>
      <c r="V29" s="64">
        <v>-35</v>
      </c>
    </row>
    <row r="30" spans="1:22" ht="12" customHeight="1" x14ac:dyDescent="0.4">
      <c r="A30" s="52"/>
      <c r="B30" s="10" t="s">
        <v>45</v>
      </c>
      <c r="C30" s="59" t="s">
        <v>46</v>
      </c>
      <c r="D30" s="60">
        <f t="shared" si="8"/>
        <v>1318</v>
      </c>
      <c r="E30" s="61">
        <f t="shared" si="8"/>
        <v>-163</v>
      </c>
      <c r="F30" s="62">
        <f t="shared" si="1"/>
        <v>-0.1100607697501688</v>
      </c>
      <c r="G30" s="63">
        <v>8</v>
      </c>
      <c r="H30" s="64">
        <v>1</v>
      </c>
      <c r="I30" s="63">
        <v>17</v>
      </c>
      <c r="J30" s="64">
        <v>0</v>
      </c>
      <c r="K30" s="63">
        <v>1293</v>
      </c>
      <c r="L30" s="64">
        <v>-164</v>
      </c>
      <c r="M30" s="65">
        <v>8</v>
      </c>
      <c r="N30" s="61">
        <v>1</v>
      </c>
      <c r="O30" s="62">
        <f t="shared" si="2"/>
        <v>0.14285714285714285</v>
      </c>
      <c r="P30" s="60">
        <f t="shared" si="9"/>
        <v>1815</v>
      </c>
      <c r="Q30" s="61">
        <f t="shared" si="9"/>
        <v>-218</v>
      </c>
      <c r="R30" s="62">
        <f t="shared" si="3"/>
        <v>-0.10723069355632071</v>
      </c>
      <c r="S30" s="63">
        <v>17</v>
      </c>
      <c r="T30" s="64">
        <v>0</v>
      </c>
      <c r="U30" s="63">
        <v>1798</v>
      </c>
      <c r="V30" s="64">
        <v>-218</v>
      </c>
    </row>
    <row r="31" spans="1:22" ht="12" customHeight="1" x14ac:dyDescent="0.4">
      <c r="A31" s="52"/>
      <c r="B31" s="10"/>
      <c r="C31" s="59" t="s">
        <v>47</v>
      </c>
      <c r="D31" s="60">
        <f t="shared" si="8"/>
        <v>442</v>
      </c>
      <c r="E31" s="61">
        <f t="shared" si="8"/>
        <v>-44</v>
      </c>
      <c r="F31" s="62">
        <f t="shared" si="1"/>
        <v>-9.0534979423868317E-2</v>
      </c>
      <c r="G31" s="63">
        <v>2</v>
      </c>
      <c r="H31" s="64">
        <v>0</v>
      </c>
      <c r="I31" s="63">
        <v>22</v>
      </c>
      <c r="J31" s="64">
        <v>7</v>
      </c>
      <c r="K31" s="63">
        <v>418</v>
      </c>
      <c r="L31" s="64">
        <v>-51</v>
      </c>
      <c r="M31" s="65">
        <v>2</v>
      </c>
      <c r="N31" s="61">
        <v>0</v>
      </c>
      <c r="O31" s="62">
        <f t="shared" si="2"/>
        <v>0</v>
      </c>
      <c r="P31" s="60">
        <f t="shared" si="9"/>
        <v>624</v>
      </c>
      <c r="Q31" s="61">
        <f t="shared" si="9"/>
        <v>-28</v>
      </c>
      <c r="R31" s="62">
        <f t="shared" si="3"/>
        <v>-4.2944785276073622E-2</v>
      </c>
      <c r="S31" s="63">
        <v>23</v>
      </c>
      <c r="T31" s="64">
        <v>7</v>
      </c>
      <c r="U31" s="63">
        <v>601</v>
      </c>
      <c r="V31" s="64">
        <v>-35</v>
      </c>
    </row>
    <row r="32" spans="1:22" ht="12" customHeight="1" x14ac:dyDescent="0.4">
      <c r="A32" s="52"/>
      <c r="B32" s="10" t="s">
        <v>29</v>
      </c>
      <c r="C32" s="59" t="s">
        <v>48</v>
      </c>
      <c r="D32" s="60">
        <f t="shared" si="8"/>
        <v>364</v>
      </c>
      <c r="E32" s="61">
        <f t="shared" si="8"/>
        <v>5</v>
      </c>
      <c r="F32" s="62">
        <f t="shared" si="1"/>
        <v>1.3927576601671309E-2</v>
      </c>
      <c r="G32" s="63">
        <v>4</v>
      </c>
      <c r="H32" s="64">
        <v>4</v>
      </c>
      <c r="I32" s="63">
        <v>13</v>
      </c>
      <c r="J32" s="64">
        <v>1</v>
      </c>
      <c r="K32" s="63">
        <v>347</v>
      </c>
      <c r="L32" s="64">
        <v>0</v>
      </c>
      <c r="M32" s="65">
        <v>4</v>
      </c>
      <c r="N32" s="61">
        <v>4</v>
      </c>
      <c r="O32" s="62" t="str">
        <f t="shared" si="2"/>
        <v>-----</v>
      </c>
      <c r="P32" s="60">
        <f t="shared" si="9"/>
        <v>467</v>
      </c>
      <c r="Q32" s="61">
        <f t="shared" si="9"/>
        <v>-5</v>
      </c>
      <c r="R32" s="62">
        <f t="shared" si="3"/>
        <v>-1.059322033898305E-2</v>
      </c>
      <c r="S32" s="63">
        <v>14</v>
      </c>
      <c r="T32" s="64">
        <v>2</v>
      </c>
      <c r="U32" s="63">
        <v>453</v>
      </c>
      <c r="V32" s="64">
        <v>-7</v>
      </c>
    </row>
    <row r="33" spans="1:22" ht="12" customHeight="1" x14ac:dyDescent="0.4">
      <c r="A33" s="52"/>
      <c r="B33" s="10"/>
      <c r="C33" s="59" t="s">
        <v>49</v>
      </c>
      <c r="D33" s="60">
        <f t="shared" si="8"/>
        <v>516</v>
      </c>
      <c r="E33" s="61">
        <f t="shared" si="8"/>
        <v>-25</v>
      </c>
      <c r="F33" s="62">
        <f t="shared" si="1"/>
        <v>-4.6210720887245843E-2</v>
      </c>
      <c r="G33" s="63">
        <v>2</v>
      </c>
      <c r="H33" s="64">
        <v>-1</v>
      </c>
      <c r="I33" s="63">
        <v>8</v>
      </c>
      <c r="J33" s="64">
        <v>-5</v>
      </c>
      <c r="K33" s="63">
        <v>506</v>
      </c>
      <c r="L33" s="64">
        <v>-19</v>
      </c>
      <c r="M33" s="65">
        <v>2</v>
      </c>
      <c r="N33" s="61">
        <v>-1</v>
      </c>
      <c r="O33" s="62">
        <f t="shared" si="2"/>
        <v>-0.33333333333333331</v>
      </c>
      <c r="P33" s="60">
        <f t="shared" si="9"/>
        <v>700</v>
      </c>
      <c r="Q33" s="61">
        <f t="shared" si="9"/>
        <v>-72</v>
      </c>
      <c r="R33" s="62">
        <f t="shared" si="3"/>
        <v>-9.3264248704663211E-2</v>
      </c>
      <c r="S33" s="63">
        <v>8</v>
      </c>
      <c r="T33" s="64">
        <v>-5</v>
      </c>
      <c r="U33" s="63">
        <v>692</v>
      </c>
      <c r="V33" s="64">
        <v>-67</v>
      </c>
    </row>
    <row r="34" spans="1:22" ht="12" customHeight="1" x14ac:dyDescent="0.4">
      <c r="A34" s="52"/>
      <c r="B34" s="10" t="s">
        <v>32</v>
      </c>
      <c r="C34" s="59" t="s">
        <v>50</v>
      </c>
      <c r="D34" s="60">
        <f t="shared" si="8"/>
        <v>898</v>
      </c>
      <c r="E34" s="61">
        <f t="shared" si="8"/>
        <v>-184</v>
      </c>
      <c r="F34" s="62">
        <f t="shared" si="1"/>
        <v>-0.17005545286506468</v>
      </c>
      <c r="G34" s="63">
        <v>4</v>
      </c>
      <c r="H34" s="64">
        <v>1</v>
      </c>
      <c r="I34" s="63">
        <v>35</v>
      </c>
      <c r="J34" s="64">
        <v>-17</v>
      </c>
      <c r="K34" s="63">
        <v>859</v>
      </c>
      <c r="L34" s="64">
        <v>-168</v>
      </c>
      <c r="M34" s="65">
        <v>4</v>
      </c>
      <c r="N34" s="61">
        <v>1</v>
      </c>
      <c r="O34" s="62">
        <f t="shared" si="2"/>
        <v>0.33333333333333331</v>
      </c>
      <c r="P34" s="60">
        <f t="shared" si="9"/>
        <v>1189</v>
      </c>
      <c r="Q34" s="61">
        <f t="shared" si="9"/>
        <v>-342</v>
      </c>
      <c r="R34" s="62">
        <f t="shared" si="3"/>
        <v>-0.22338340953625083</v>
      </c>
      <c r="S34" s="63">
        <v>36</v>
      </c>
      <c r="T34" s="64">
        <v>-18</v>
      </c>
      <c r="U34" s="63">
        <v>1153</v>
      </c>
      <c r="V34" s="64">
        <v>-324</v>
      </c>
    </row>
    <row r="35" spans="1:22" ht="12" customHeight="1" x14ac:dyDescent="0.4">
      <c r="A35" s="52"/>
      <c r="B35" s="66"/>
      <c r="C35" s="67" t="s">
        <v>51</v>
      </c>
      <c r="D35" s="68">
        <f t="shared" si="8"/>
        <v>275</v>
      </c>
      <c r="E35" s="69">
        <f t="shared" si="8"/>
        <v>-32</v>
      </c>
      <c r="F35" s="70">
        <f t="shared" si="1"/>
        <v>-0.10423452768729642</v>
      </c>
      <c r="G35" s="71">
        <v>1</v>
      </c>
      <c r="H35" s="72">
        <v>-2</v>
      </c>
      <c r="I35" s="71">
        <v>9</v>
      </c>
      <c r="J35" s="72">
        <v>-1</v>
      </c>
      <c r="K35" s="71">
        <v>265</v>
      </c>
      <c r="L35" s="72">
        <v>-29</v>
      </c>
      <c r="M35" s="73">
        <v>1</v>
      </c>
      <c r="N35" s="69">
        <v>-2</v>
      </c>
      <c r="O35" s="70">
        <f t="shared" si="2"/>
        <v>-0.66666666666666663</v>
      </c>
      <c r="P35" s="68">
        <f t="shared" si="9"/>
        <v>396</v>
      </c>
      <c r="Q35" s="69">
        <f t="shared" si="9"/>
        <v>-37</v>
      </c>
      <c r="R35" s="70">
        <f t="shared" si="3"/>
        <v>-8.5450346420323328E-2</v>
      </c>
      <c r="S35" s="71">
        <v>9</v>
      </c>
      <c r="T35" s="72">
        <v>-2</v>
      </c>
      <c r="U35" s="71">
        <v>387</v>
      </c>
      <c r="V35" s="72">
        <v>-35</v>
      </c>
    </row>
    <row r="36" spans="1:22" ht="12" customHeight="1" x14ac:dyDescent="0.4">
      <c r="A36" s="52"/>
      <c r="B36" s="10"/>
      <c r="C36" s="12" t="s">
        <v>18</v>
      </c>
      <c r="D36" s="75">
        <f>SUM(D37:D40)</f>
        <v>2623</v>
      </c>
      <c r="E36" s="76">
        <f>SUM(E37:E40)</f>
        <v>-291</v>
      </c>
      <c r="F36" s="34">
        <f t="shared" si="1"/>
        <v>-9.9862731640356903E-2</v>
      </c>
      <c r="G36" s="77">
        <f t="shared" ref="G36:N36" si="10">SUM(G37:G40)</f>
        <v>14</v>
      </c>
      <c r="H36" s="78">
        <f t="shared" si="10"/>
        <v>-3</v>
      </c>
      <c r="I36" s="77">
        <f t="shared" si="10"/>
        <v>99</v>
      </c>
      <c r="J36" s="78">
        <f t="shared" si="10"/>
        <v>17</v>
      </c>
      <c r="K36" s="77">
        <f t="shared" si="10"/>
        <v>2510</v>
      </c>
      <c r="L36" s="78">
        <f t="shared" si="10"/>
        <v>-305</v>
      </c>
      <c r="M36" s="79">
        <f t="shared" si="10"/>
        <v>15</v>
      </c>
      <c r="N36" s="29">
        <f t="shared" si="10"/>
        <v>-2</v>
      </c>
      <c r="O36" s="34">
        <f t="shared" si="2"/>
        <v>-0.11764705882352941</v>
      </c>
      <c r="P36" s="79">
        <f>SUM(P37:P40)</f>
        <v>3710</v>
      </c>
      <c r="Q36" s="76">
        <f>SUM(Q37:Q40)</f>
        <v>-478</v>
      </c>
      <c r="R36" s="34">
        <f t="shared" si="3"/>
        <v>-0.11413562559694365</v>
      </c>
      <c r="S36" s="77">
        <f>SUM(S37:S40)</f>
        <v>104</v>
      </c>
      <c r="T36" s="78">
        <f>SUM(T37:T40)</f>
        <v>16</v>
      </c>
      <c r="U36" s="77">
        <f>SUM(U37:U40)</f>
        <v>3606</v>
      </c>
      <c r="V36" s="78">
        <f>SUM(V37:V40)</f>
        <v>-494</v>
      </c>
    </row>
    <row r="37" spans="1:22" ht="12" customHeight="1" x14ac:dyDescent="0.4">
      <c r="A37" s="52"/>
      <c r="B37" s="10" t="s">
        <v>52</v>
      </c>
      <c r="C37" s="53" t="s">
        <v>53</v>
      </c>
      <c r="D37" s="54">
        <f t="shared" ref="D37:E40" si="11">SUM(G37,I37,K37)</f>
        <v>1084</v>
      </c>
      <c r="E37" s="55">
        <f t="shared" si="11"/>
        <v>-62</v>
      </c>
      <c r="F37" s="42">
        <f t="shared" si="1"/>
        <v>-5.4101221640488653E-2</v>
      </c>
      <c r="G37" s="56">
        <v>2</v>
      </c>
      <c r="H37" s="57">
        <v>-3</v>
      </c>
      <c r="I37" s="56">
        <v>49</v>
      </c>
      <c r="J37" s="57">
        <v>14</v>
      </c>
      <c r="K37" s="56">
        <v>1033</v>
      </c>
      <c r="L37" s="57">
        <v>-73</v>
      </c>
      <c r="M37" s="58">
        <v>2</v>
      </c>
      <c r="N37" s="55">
        <v>-3</v>
      </c>
      <c r="O37" s="42">
        <f t="shared" si="2"/>
        <v>-0.6</v>
      </c>
      <c r="P37" s="54">
        <f t="shared" ref="P37:Q40" si="12">SUM(S37,U37)</f>
        <v>1513</v>
      </c>
      <c r="Q37" s="55">
        <f t="shared" si="12"/>
        <v>-157</v>
      </c>
      <c r="R37" s="42">
        <f t="shared" si="3"/>
        <v>-9.4011976047904192E-2</v>
      </c>
      <c r="S37" s="56">
        <v>53</v>
      </c>
      <c r="T37" s="57">
        <v>15</v>
      </c>
      <c r="U37" s="56">
        <v>1460</v>
      </c>
      <c r="V37" s="57">
        <v>-172</v>
      </c>
    </row>
    <row r="38" spans="1:22" ht="12" customHeight="1" x14ac:dyDescent="0.4">
      <c r="A38" s="52"/>
      <c r="B38" s="10" t="s">
        <v>54</v>
      </c>
      <c r="C38" s="59" t="s">
        <v>55</v>
      </c>
      <c r="D38" s="60">
        <f t="shared" si="11"/>
        <v>129</v>
      </c>
      <c r="E38" s="61">
        <f t="shared" si="11"/>
        <v>-42</v>
      </c>
      <c r="F38" s="62">
        <f t="shared" si="1"/>
        <v>-0.24561403508771928</v>
      </c>
      <c r="G38" s="63">
        <v>0</v>
      </c>
      <c r="H38" s="64">
        <v>-1</v>
      </c>
      <c r="I38" s="63">
        <v>9</v>
      </c>
      <c r="J38" s="64">
        <v>-3</v>
      </c>
      <c r="K38" s="63">
        <v>120</v>
      </c>
      <c r="L38" s="64">
        <v>-38</v>
      </c>
      <c r="M38" s="65">
        <v>0</v>
      </c>
      <c r="N38" s="61">
        <v>-1</v>
      </c>
      <c r="O38" s="62">
        <f t="shared" si="2"/>
        <v>-1</v>
      </c>
      <c r="P38" s="60">
        <f t="shared" si="12"/>
        <v>173</v>
      </c>
      <c r="Q38" s="61">
        <f t="shared" si="12"/>
        <v>-78</v>
      </c>
      <c r="R38" s="62">
        <f t="shared" si="3"/>
        <v>-0.31075697211155379</v>
      </c>
      <c r="S38" s="63">
        <v>9</v>
      </c>
      <c r="T38" s="64">
        <v>-3</v>
      </c>
      <c r="U38" s="63">
        <v>164</v>
      </c>
      <c r="V38" s="64">
        <v>-75</v>
      </c>
    </row>
    <row r="39" spans="1:22" ht="12" customHeight="1" x14ac:dyDescent="0.4">
      <c r="A39" s="52"/>
      <c r="B39" s="10" t="s">
        <v>29</v>
      </c>
      <c r="C39" s="59" t="s">
        <v>56</v>
      </c>
      <c r="D39" s="60">
        <f t="shared" si="11"/>
        <v>664</v>
      </c>
      <c r="E39" s="61">
        <f t="shared" si="11"/>
        <v>-134</v>
      </c>
      <c r="F39" s="62">
        <f t="shared" si="1"/>
        <v>-0.16791979949874686</v>
      </c>
      <c r="G39" s="63">
        <v>3</v>
      </c>
      <c r="H39" s="64">
        <v>-4</v>
      </c>
      <c r="I39" s="63">
        <v>17</v>
      </c>
      <c r="J39" s="64">
        <v>7</v>
      </c>
      <c r="K39" s="63">
        <v>644</v>
      </c>
      <c r="L39" s="64">
        <v>-137</v>
      </c>
      <c r="M39" s="65">
        <v>3</v>
      </c>
      <c r="N39" s="61">
        <v>-4</v>
      </c>
      <c r="O39" s="62">
        <f t="shared" si="2"/>
        <v>-0.5714285714285714</v>
      </c>
      <c r="P39" s="60">
        <f t="shared" si="12"/>
        <v>931</v>
      </c>
      <c r="Q39" s="61">
        <f t="shared" si="12"/>
        <v>-167</v>
      </c>
      <c r="R39" s="62">
        <f t="shared" si="3"/>
        <v>-0.15209471766848817</v>
      </c>
      <c r="S39" s="63">
        <v>17</v>
      </c>
      <c r="T39" s="64">
        <v>7</v>
      </c>
      <c r="U39" s="63">
        <v>914</v>
      </c>
      <c r="V39" s="64">
        <v>-174</v>
      </c>
    </row>
    <row r="40" spans="1:22" ht="12" customHeight="1" x14ac:dyDescent="0.4">
      <c r="A40" s="52"/>
      <c r="B40" s="80" t="s">
        <v>57</v>
      </c>
      <c r="C40" s="67" t="s">
        <v>58</v>
      </c>
      <c r="D40" s="81">
        <f t="shared" si="11"/>
        <v>746</v>
      </c>
      <c r="E40" s="82">
        <f t="shared" si="11"/>
        <v>-53</v>
      </c>
      <c r="F40" s="83">
        <f t="shared" si="1"/>
        <v>-6.6332916145181484E-2</v>
      </c>
      <c r="G40" s="84">
        <v>9</v>
      </c>
      <c r="H40" s="85">
        <v>5</v>
      </c>
      <c r="I40" s="84">
        <v>24</v>
      </c>
      <c r="J40" s="85">
        <v>-1</v>
      </c>
      <c r="K40" s="84">
        <v>713</v>
      </c>
      <c r="L40" s="85">
        <v>-57</v>
      </c>
      <c r="M40" s="86">
        <v>10</v>
      </c>
      <c r="N40" s="82">
        <v>6</v>
      </c>
      <c r="O40" s="83">
        <f t="shared" si="2"/>
        <v>1.5</v>
      </c>
      <c r="P40" s="81">
        <f t="shared" si="12"/>
        <v>1093</v>
      </c>
      <c r="Q40" s="82">
        <f t="shared" si="12"/>
        <v>-76</v>
      </c>
      <c r="R40" s="83">
        <f t="shared" si="3"/>
        <v>-6.5012831479897351E-2</v>
      </c>
      <c r="S40" s="84">
        <v>25</v>
      </c>
      <c r="T40" s="85">
        <v>-3</v>
      </c>
      <c r="U40" s="84">
        <v>1068</v>
      </c>
      <c r="V40" s="85">
        <v>-73</v>
      </c>
    </row>
    <row r="41" spans="1:22" ht="12" customHeight="1" x14ac:dyDescent="0.4">
      <c r="A41" s="52" t="s">
        <v>59</v>
      </c>
      <c r="B41" s="4"/>
      <c r="C41" s="87" t="s">
        <v>18</v>
      </c>
      <c r="D41" s="44">
        <f>SUM(D42:D48)</f>
        <v>4841</v>
      </c>
      <c r="E41" s="45">
        <f>SUM(E42:E48)</f>
        <v>-611</v>
      </c>
      <c r="F41" s="38">
        <f t="shared" si="1"/>
        <v>-0.11206896551724138</v>
      </c>
      <c r="G41" s="46">
        <f t="shared" ref="G41:N41" si="13">SUM(G42:G48)</f>
        <v>35</v>
      </c>
      <c r="H41" s="47">
        <f t="shared" si="13"/>
        <v>3</v>
      </c>
      <c r="I41" s="46">
        <f t="shared" si="13"/>
        <v>145</v>
      </c>
      <c r="J41" s="47">
        <f t="shared" si="13"/>
        <v>-5</v>
      </c>
      <c r="K41" s="46">
        <f t="shared" si="13"/>
        <v>4661</v>
      </c>
      <c r="L41" s="47">
        <f t="shared" si="13"/>
        <v>-609</v>
      </c>
      <c r="M41" s="88">
        <f t="shared" si="13"/>
        <v>35</v>
      </c>
      <c r="N41" s="51">
        <f t="shared" si="13"/>
        <v>3</v>
      </c>
      <c r="O41" s="38">
        <f t="shared" si="2"/>
        <v>9.375E-2</v>
      </c>
      <c r="P41" s="88">
        <f>SUM(P42:P48)</f>
        <v>6292</v>
      </c>
      <c r="Q41" s="89">
        <f>SUM(Q42:Q48)</f>
        <v>-826</v>
      </c>
      <c r="R41" s="38">
        <f t="shared" si="3"/>
        <v>-0.11604383253722955</v>
      </c>
      <c r="S41" s="46">
        <f>SUM(S42:S48)</f>
        <v>150</v>
      </c>
      <c r="T41" s="47">
        <f>SUM(T42:T48)</f>
        <v>-9</v>
      </c>
      <c r="U41" s="46">
        <f>SUM(U42:U48)</f>
        <v>6142</v>
      </c>
      <c r="V41" s="47">
        <f>SUM(V42:V48)</f>
        <v>-817</v>
      </c>
    </row>
    <row r="42" spans="1:22" ht="12" customHeight="1" x14ac:dyDescent="0.4">
      <c r="A42" s="52"/>
      <c r="B42" s="10"/>
      <c r="C42" s="53" t="s">
        <v>60</v>
      </c>
      <c r="D42" s="54">
        <f t="shared" ref="D42:E48" si="14">SUM(G42,I42,K42)</f>
        <v>2057</v>
      </c>
      <c r="E42" s="55">
        <f t="shared" si="14"/>
        <v>-301</v>
      </c>
      <c r="F42" s="42">
        <f t="shared" si="1"/>
        <v>-0.12765055131467345</v>
      </c>
      <c r="G42" s="56">
        <v>6</v>
      </c>
      <c r="H42" s="57">
        <v>0</v>
      </c>
      <c r="I42" s="56">
        <v>22</v>
      </c>
      <c r="J42" s="57">
        <v>-2</v>
      </c>
      <c r="K42" s="56">
        <v>2029</v>
      </c>
      <c r="L42" s="57">
        <v>-299</v>
      </c>
      <c r="M42" s="58">
        <v>6</v>
      </c>
      <c r="N42" s="55">
        <v>0</v>
      </c>
      <c r="O42" s="42">
        <f t="shared" si="2"/>
        <v>0</v>
      </c>
      <c r="P42" s="54">
        <f t="shared" ref="P42:Q48" si="15">SUM(S42,U42)</f>
        <v>2687</v>
      </c>
      <c r="Q42" s="55">
        <f t="shared" si="15"/>
        <v>-374</v>
      </c>
      <c r="R42" s="42">
        <f t="shared" si="3"/>
        <v>-0.12218229336818033</v>
      </c>
      <c r="S42" s="56">
        <v>22</v>
      </c>
      <c r="T42" s="57">
        <v>-2</v>
      </c>
      <c r="U42" s="56">
        <v>2665</v>
      </c>
      <c r="V42" s="57">
        <v>-372</v>
      </c>
    </row>
    <row r="43" spans="1:22" ht="12" customHeight="1" x14ac:dyDescent="0.4">
      <c r="A43" s="52"/>
      <c r="B43" s="10" t="s">
        <v>61</v>
      </c>
      <c r="C43" s="59" t="s">
        <v>62</v>
      </c>
      <c r="D43" s="60">
        <f t="shared" si="14"/>
        <v>332</v>
      </c>
      <c r="E43" s="61">
        <f t="shared" si="14"/>
        <v>31</v>
      </c>
      <c r="F43" s="62">
        <f t="shared" si="1"/>
        <v>0.10299003322259136</v>
      </c>
      <c r="G43" s="63">
        <v>3</v>
      </c>
      <c r="H43" s="64">
        <v>0</v>
      </c>
      <c r="I43" s="63">
        <v>28</v>
      </c>
      <c r="J43" s="64">
        <v>15</v>
      </c>
      <c r="K43" s="63">
        <v>301</v>
      </c>
      <c r="L43" s="64">
        <v>16</v>
      </c>
      <c r="M43" s="65">
        <v>3</v>
      </c>
      <c r="N43" s="61">
        <v>0</v>
      </c>
      <c r="O43" s="62">
        <f t="shared" si="2"/>
        <v>0</v>
      </c>
      <c r="P43" s="60">
        <f t="shared" si="15"/>
        <v>413</v>
      </c>
      <c r="Q43" s="61">
        <f t="shared" si="15"/>
        <v>46</v>
      </c>
      <c r="R43" s="62">
        <f t="shared" si="3"/>
        <v>0.12534059945504086</v>
      </c>
      <c r="S43" s="63">
        <v>29</v>
      </c>
      <c r="T43" s="64">
        <v>16</v>
      </c>
      <c r="U43" s="63">
        <v>384</v>
      </c>
      <c r="V43" s="64">
        <v>30</v>
      </c>
    </row>
    <row r="44" spans="1:22" ht="12" customHeight="1" x14ac:dyDescent="0.4">
      <c r="A44" s="52"/>
      <c r="B44" s="10" t="s">
        <v>63</v>
      </c>
      <c r="C44" s="59" t="s">
        <v>64</v>
      </c>
      <c r="D44" s="60">
        <f t="shared" si="14"/>
        <v>224</v>
      </c>
      <c r="E44" s="61">
        <f t="shared" si="14"/>
        <v>-40</v>
      </c>
      <c r="F44" s="62">
        <f t="shared" si="1"/>
        <v>-0.15151515151515152</v>
      </c>
      <c r="G44" s="63">
        <v>6</v>
      </c>
      <c r="H44" s="64">
        <v>2</v>
      </c>
      <c r="I44" s="63">
        <v>5</v>
      </c>
      <c r="J44" s="64">
        <v>-4</v>
      </c>
      <c r="K44" s="63">
        <v>213</v>
      </c>
      <c r="L44" s="64">
        <v>-38</v>
      </c>
      <c r="M44" s="65">
        <v>6</v>
      </c>
      <c r="N44" s="61">
        <v>2</v>
      </c>
      <c r="O44" s="62">
        <f t="shared" si="2"/>
        <v>0.5</v>
      </c>
      <c r="P44" s="60">
        <f t="shared" si="15"/>
        <v>294</v>
      </c>
      <c r="Q44" s="61">
        <f t="shared" si="15"/>
        <v>-55</v>
      </c>
      <c r="R44" s="62">
        <f t="shared" si="3"/>
        <v>-0.15759312320916904</v>
      </c>
      <c r="S44" s="63">
        <v>5</v>
      </c>
      <c r="T44" s="64">
        <v>-9</v>
      </c>
      <c r="U44" s="63">
        <v>289</v>
      </c>
      <c r="V44" s="64">
        <v>-46</v>
      </c>
    </row>
    <row r="45" spans="1:22" ht="12" customHeight="1" x14ac:dyDescent="0.4">
      <c r="A45" s="52"/>
      <c r="B45" s="10" t="s">
        <v>29</v>
      </c>
      <c r="C45" s="59" t="s">
        <v>65</v>
      </c>
      <c r="D45" s="60">
        <f t="shared" si="14"/>
        <v>581</v>
      </c>
      <c r="E45" s="61">
        <f t="shared" si="14"/>
        <v>-127</v>
      </c>
      <c r="F45" s="62">
        <f t="shared" si="1"/>
        <v>-0.17937853107344634</v>
      </c>
      <c r="G45" s="63">
        <v>2</v>
      </c>
      <c r="H45" s="64">
        <v>-1</v>
      </c>
      <c r="I45" s="63">
        <v>18</v>
      </c>
      <c r="J45" s="64">
        <v>4</v>
      </c>
      <c r="K45" s="63">
        <v>561</v>
      </c>
      <c r="L45" s="64">
        <v>-130</v>
      </c>
      <c r="M45" s="65">
        <v>2</v>
      </c>
      <c r="N45" s="61">
        <v>-1</v>
      </c>
      <c r="O45" s="62">
        <f t="shared" si="2"/>
        <v>-0.33333333333333331</v>
      </c>
      <c r="P45" s="60">
        <f t="shared" si="15"/>
        <v>757</v>
      </c>
      <c r="Q45" s="61">
        <f t="shared" si="15"/>
        <v>-165</v>
      </c>
      <c r="R45" s="62">
        <f t="shared" si="3"/>
        <v>-0.17895878524945771</v>
      </c>
      <c r="S45" s="63">
        <v>18</v>
      </c>
      <c r="T45" s="64">
        <v>4</v>
      </c>
      <c r="U45" s="63">
        <v>739</v>
      </c>
      <c r="V45" s="64">
        <v>-169</v>
      </c>
    </row>
    <row r="46" spans="1:22" ht="12" customHeight="1" x14ac:dyDescent="0.4">
      <c r="A46" s="52"/>
      <c r="B46" s="10" t="s">
        <v>32</v>
      </c>
      <c r="C46" s="59" t="s">
        <v>66</v>
      </c>
      <c r="D46" s="60">
        <f t="shared" si="14"/>
        <v>489</v>
      </c>
      <c r="E46" s="61">
        <f t="shared" si="14"/>
        <v>-45</v>
      </c>
      <c r="F46" s="62">
        <f t="shared" si="1"/>
        <v>-8.4269662921348312E-2</v>
      </c>
      <c r="G46" s="63">
        <v>6</v>
      </c>
      <c r="H46" s="64">
        <v>0</v>
      </c>
      <c r="I46" s="63">
        <v>14</v>
      </c>
      <c r="J46" s="64">
        <v>-4</v>
      </c>
      <c r="K46" s="63">
        <v>469</v>
      </c>
      <c r="L46" s="64">
        <v>-41</v>
      </c>
      <c r="M46" s="65">
        <v>6</v>
      </c>
      <c r="N46" s="61">
        <v>0</v>
      </c>
      <c r="O46" s="62">
        <f t="shared" si="2"/>
        <v>0</v>
      </c>
      <c r="P46" s="60">
        <f t="shared" si="15"/>
        <v>624</v>
      </c>
      <c r="Q46" s="61">
        <f t="shared" si="15"/>
        <v>-73</v>
      </c>
      <c r="R46" s="62">
        <f t="shared" si="3"/>
        <v>-0.10473457675753228</v>
      </c>
      <c r="S46" s="63">
        <v>14</v>
      </c>
      <c r="T46" s="64">
        <v>-5</v>
      </c>
      <c r="U46" s="63">
        <v>610</v>
      </c>
      <c r="V46" s="64">
        <v>-68</v>
      </c>
    </row>
    <row r="47" spans="1:22" ht="12" customHeight="1" x14ac:dyDescent="0.4">
      <c r="A47" s="52"/>
      <c r="B47" s="10"/>
      <c r="C47" s="59" t="s">
        <v>67</v>
      </c>
      <c r="D47" s="60">
        <f t="shared" si="14"/>
        <v>540</v>
      </c>
      <c r="E47" s="61">
        <f t="shared" si="14"/>
        <v>-100</v>
      </c>
      <c r="F47" s="62">
        <f t="shared" si="1"/>
        <v>-0.15625</v>
      </c>
      <c r="G47" s="63">
        <v>6</v>
      </c>
      <c r="H47" s="64">
        <v>6</v>
      </c>
      <c r="I47" s="63">
        <v>25</v>
      </c>
      <c r="J47" s="64">
        <v>-4</v>
      </c>
      <c r="K47" s="63">
        <v>509</v>
      </c>
      <c r="L47" s="64">
        <v>-102</v>
      </c>
      <c r="M47" s="65">
        <v>6</v>
      </c>
      <c r="N47" s="61">
        <v>6</v>
      </c>
      <c r="O47" s="62" t="str">
        <f t="shared" si="2"/>
        <v>-----</v>
      </c>
      <c r="P47" s="60">
        <f t="shared" si="15"/>
        <v>725</v>
      </c>
      <c r="Q47" s="61">
        <f t="shared" si="15"/>
        <v>-142</v>
      </c>
      <c r="R47" s="62">
        <f t="shared" si="3"/>
        <v>-0.1637831603229527</v>
      </c>
      <c r="S47" s="63">
        <v>27</v>
      </c>
      <c r="T47" s="64">
        <v>-4</v>
      </c>
      <c r="U47" s="63">
        <v>698</v>
      </c>
      <c r="V47" s="64">
        <v>-138</v>
      </c>
    </row>
    <row r="48" spans="1:22" ht="12" customHeight="1" x14ac:dyDescent="0.4">
      <c r="A48" s="80"/>
      <c r="B48" s="66"/>
      <c r="C48" s="67" t="s">
        <v>68</v>
      </c>
      <c r="D48" s="68">
        <f t="shared" si="14"/>
        <v>618</v>
      </c>
      <c r="E48" s="69">
        <f t="shared" si="14"/>
        <v>-29</v>
      </c>
      <c r="F48" s="70">
        <f t="shared" si="1"/>
        <v>-4.482225656877898E-2</v>
      </c>
      <c r="G48" s="71">
        <v>6</v>
      </c>
      <c r="H48" s="72">
        <v>-4</v>
      </c>
      <c r="I48" s="71">
        <v>33</v>
      </c>
      <c r="J48" s="72">
        <v>-10</v>
      </c>
      <c r="K48" s="71">
        <v>579</v>
      </c>
      <c r="L48" s="72">
        <v>-15</v>
      </c>
      <c r="M48" s="73">
        <v>6</v>
      </c>
      <c r="N48" s="69">
        <v>-4</v>
      </c>
      <c r="O48" s="70">
        <f t="shared" si="2"/>
        <v>-0.4</v>
      </c>
      <c r="P48" s="68">
        <f t="shared" si="15"/>
        <v>792</v>
      </c>
      <c r="Q48" s="69">
        <f t="shared" si="15"/>
        <v>-63</v>
      </c>
      <c r="R48" s="70">
        <f t="shared" si="3"/>
        <v>-7.3684210526315783E-2</v>
      </c>
      <c r="S48" s="71">
        <v>35</v>
      </c>
      <c r="T48" s="72">
        <v>-9</v>
      </c>
      <c r="U48" s="71">
        <v>757</v>
      </c>
      <c r="V48" s="72">
        <v>-54</v>
      </c>
    </row>
    <row r="49" spans="1:2" ht="12" hidden="1" customHeight="1" x14ac:dyDescent="0.4">
      <c r="A49" s="90"/>
      <c r="B49" s="90"/>
    </row>
    <row r="50" spans="1:2" ht="12" hidden="1" customHeight="1" x14ac:dyDescent="0.4">
      <c r="A50" s="90"/>
      <c r="B50" s="90"/>
    </row>
    <row r="51" spans="1:2" ht="12" hidden="1" customHeight="1" x14ac:dyDescent="0.4">
      <c r="A51" s="90"/>
      <c r="B51" s="90"/>
    </row>
    <row r="52" spans="1:2" ht="12" hidden="1" customHeight="1" x14ac:dyDescent="0.4"/>
    <row r="53" spans="1:2" ht="12" hidden="1" customHeight="1" x14ac:dyDescent="0.4"/>
    <row r="54" spans="1:2" ht="12" hidden="1" customHeight="1" x14ac:dyDescent="0.4"/>
    <row r="55" spans="1:2" ht="12" hidden="1" customHeight="1" x14ac:dyDescent="0.4">
      <c r="A55" s="2" t="s">
        <v>69</v>
      </c>
    </row>
    <row r="56" spans="1:2" ht="12" customHeight="1" x14ac:dyDescent="0.4"/>
    <row r="57" spans="1:2" ht="12" customHeight="1" x14ac:dyDescent="0.4"/>
    <row r="58" spans="1:2" ht="12" customHeight="1" x14ac:dyDescent="0.4"/>
  </sheetData>
  <phoneticPr fontId="3"/>
  <pageMargins left="0.39370078740157483" right="0.19685039370078741" top="0.82677165354330717" bottom="0" header="0.51181102362204722" footer="0"/>
  <pageSetup paperSize="9" scale="81" orientation="landscape" horizontalDpi="4294967293" verticalDpi="300" r:id="rId1"/>
  <headerFooter alignWithMargins="0">
    <oddHeader>&amp;C&amp;"ＭＳ 明朝,太字"&amp;12所属別（関連）交通事故発生状況表&amp;R&amp;"ＭＳ ゴシック,標準"&amp;9
表番号 1001-1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workbookViewId="0">
      <selection activeCell="J22" sqref="J22"/>
    </sheetView>
  </sheetViews>
  <sheetFormatPr defaultColWidth="8" defaultRowHeight="12" x14ac:dyDescent="0.4"/>
  <cols>
    <col min="1" max="2" width="2.625" style="2" customWidth="1"/>
    <col min="3" max="3" width="9.875" style="2" bestFit="1" customWidth="1"/>
    <col min="4" max="5" width="7.875" style="2" customWidth="1"/>
    <col min="6" max="6" width="8.75" style="2" customWidth="1"/>
    <col min="7" max="7" width="6.875" style="2" customWidth="1"/>
    <col min="8" max="8" width="7.875" style="2" customWidth="1"/>
    <col min="9" max="9" width="6.875" style="2" customWidth="1"/>
    <col min="10" max="10" width="7.875" style="2" customWidth="1"/>
    <col min="11" max="11" width="6.875" style="2" customWidth="1"/>
    <col min="12" max="12" width="7.875" style="2" customWidth="1"/>
    <col min="13" max="13" width="6.875" style="2" customWidth="1"/>
    <col min="14" max="14" width="7.875" style="2" customWidth="1"/>
    <col min="15" max="15" width="8.75" style="2" customWidth="1"/>
    <col min="16" max="16" width="6.875" style="2" customWidth="1"/>
    <col min="17" max="17" width="7.875" style="2" customWidth="1"/>
    <col min="18" max="18" width="8.75" style="2" customWidth="1"/>
    <col min="19" max="19" width="6.875" style="2" customWidth="1"/>
    <col min="20" max="20" width="7.875" style="2" customWidth="1"/>
    <col min="21" max="21" width="6.875" style="2" customWidth="1"/>
    <col min="22" max="22" width="7.875" style="2" customWidth="1"/>
    <col min="23" max="16384" width="8" style="2"/>
  </cols>
  <sheetData>
    <row r="1" spans="1:22" x14ac:dyDescent="0.4">
      <c r="A1" s="1" t="s">
        <v>148</v>
      </c>
      <c r="V1" s="3" t="s">
        <v>1</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t="s">
        <v>149</v>
      </c>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SUM(D9,D10,D25,D36,D41)</f>
        <v>6471</v>
      </c>
      <c r="E5" s="29">
        <f>SUM(E9,E10,E25,E36,E41)</f>
        <v>-360</v>
      </c>
      <c r="F5" s="30">
        <f>IF(D5-E5&gt;0,E5/(D5-E5),"-----")</f>
        <v>-5.2700922266139656E-2</v>
      </c>
      <c r="G5" s="190">
        <f t="shared" ref="G5:N5" si="0">SUM(G9,G10,G25,G36,G41)</f>
        <v>31</v>
      </c>
      <c r="H5" s="32">
        <f t="shared" si="0"/>
        <v>-7</v>
      </c>
      <c r="I5" s="190">
        <f t="shared" si="0"/>
        <v>226</v>
      </c>
      <c r="J5" s="32">
        <f t="shared" si="0"/>
        <v>-14</v>
      </c>
      <c r="K5" s="190">
        <f t="shared" si="0"/>
        <v>6214</v>
      </c>
      <c r="L5" s="32">
        <f t="shared" si="0"/>
        <v>-339</v>
      </c>
      <c r="M5" s="33">
        <f t="shared" si="0"/>
        <v>31</v>
      </c>
      <c r="N5" s="29">
        <f t="shared" si="0"/>
        <v>-7</v>
      </c>
      <c r="O5" s="30">
        <f>IF(M5-N5&gt;0,N5/(M5-N5),"-----")</f>
        <v>-0.18421052631578946</v>
      </c>
      <c r="P5" s="33">
        <f>SUM(P9,P10,P25,P36,P41)</f>
        <v>8349</v>
      </c>
      <c r="Q5" s="29">
        <f>SUM(Q9,Q10,Q25,Q36,Q41)</f>
        <v>-438</v>
      </c>
      <c r="R5" s="30">
        <f>IF(P5-Q5&gt;0,Q5/(P5-Q5),"-----")</f>
        <v>-4.9846363946739504E-2</v>
      </c>
      <c r="S5" s="190">
        <f>SUM(S9,S10,S25,S36,S41)</f>
        <v>242</v>
      </c>
      <c r="T5" s="32">
        <f>SUM(T9,T10,T25,T36,T41)</f>
        <v>-15</v>
      </c>
      <c r="U5" s="190">
        <f>SUM(U9,U10,U25,U36,U41)</f>
        <v>8107</v>
      </c>
      <c r="V5" s="32">
        <f>SUM(V9,V10,V25,V36,V41)</f>
        <v>-423</v>
      </c>
    </row>
    <row r="6" spans="1:22" ht="12.75" hidden="1" customHeight="1" x14ac:dyDescent="0.4">
      <c r="A6" s="25"/>
      <c r="B6" s="26"/>
      <c r="C6" s="27"/>
      <c r="D6" s="28"/>
      <c r="E6" s="29"/>
      <c r="F6" s="34"/>
      <c r="G6" s="190"/>
      <c r="H6" s="32"/>
      <c r="I6" s="190"/>
      <c r="J6" s="32"/>
      <c r="K6" s="190"/>
      <c r="L6" s="32"/>
      <c r="M6" s="33"/>
      <c r="N6" s="29"/>
      <c r="O6" s="34"/>
      <c r="P6" s="33"/>
      <c r="Q6" s="29"/>
      <c r="R6" s="34"/>
      <c r="S6" s="190"/>
      <c r="T6" s="32"/>
      <c r="U6" s="190"/>
      <c r="V6" s="32"/>
    </row>
    <row r="7" spans="1:22" ht="12.75" hidden="1" customHeight="1" x14ac:dyDescent="0.4">
      <c r="A7" s="25"/>
      <c r="B7" s="26"/>
      <c r="C7" s="27"/>
      <c r="D7" s="28"/>
      <c r="E7" s="29"/>
      <c r="F7" s="34"/>
      <c r="G7" s="190"/>
      <c r="H7" s="32"/>
      <c r="I7" s="190"/>
      <c r="J7" s="32"/>
      <c r="K7" s="190"/>
      <c r="L7" s="32"/>
      <c r="M7" s="33"/>
      <c r="N7" s="29"/>
      <c r="O7" s="34"/>
      <c r="P7" s="33"/>
      <c r="Q7" s="29"/>
      <c r="R7" s="34"/>
      <c r="S7" s="190"/>
      <c r="T7" s="32"/>
      <c r="U7" s="190"/>
      <c r="V7" s="32"/>
    </row>
    <row r="8" spans="1:22" ht="12.75" hidden="1" customHeight="1" x14ac:dyDescent="0.4">
      <c r="A8" s="25"/>
      <c r="B8" s="26"/>
      <c r="C8" s="27"/>
      <c r="D8" s="28"/>
      <c r="E8" s="29"/>
      <c r="F8" s="34"/>
      <c r="G8" s="190"/>
      <c r="H8" s="32"/>
      <c r="I8" s="190"/>
      <c r="J8" s="32"/>
      <c r="K8" s="190"/>
      <c r="L8" s="32"/>
      <c r="M8" s="33"/>
      <c r="N8" s="29"/>
      <c r="O8" s="34"/>
      <c r="P8" s="33"/>
      <c r="Q8" s="29"/>
      <c r="R8" s="34"/>
      <c r="S8" s="190"/>
      <c r="T8" s="32"/>
      <c r="U8" s="190"/>
      <c r="V8" s="32"/>
    </row>
    <row r="9" spans="1:22" ht="12" customHeight="1" x14ac:dyDescent="0.4">
      <c r="A9" s="35" t="s">
        <v>17</v>
      </c>
      <c r="B9" s="35"/>
      <c r="C9" s="35"/>
      <c r="D9" s="36">
        <f>SUM(G9,I9,K9)</f>
        <v>30</v>
      </c>
      <c r="E9" s="37">
        <f>SUM(H9,J9,L9)</f>
        <v>-2</v>
      </c>
      <c r="F9" s="38">
        <f t="shared" ref="F9:F48" si="1">IF(D9-E9&gt;0,E9/(D9-E9),"-----")</f>
        <v>-6.25E-2</v>
      </c>
      <c r="G9" s="191">
        <v>0</v>
      </c>
      <c r="H9" s="40">
        <v>0</v>
      </c>
      <c r="I9" s="191">
        <v>2</v>
      </c>
      <c r="J9" s="40">
        <v>1</v>
      </c>
      <c r="K9" s="191">
        <v>28</v>
      </c>
      <c r="L9" s="40">
        <v>-3</v>
      </c>
      <c r="M9" s="41">
        <v>0</v>
      </c>
      <c r="N9" s="37">
        <v>0</v>
      </c>
      <c r="O9" s="42" t="str">
        <f t="shared" ref="O9:O48" si="2">IF(M9-N9&gt;0,N9/(M9-N9),"-----")</f>
        <v>-----</v>
      </c>
      <c r="P9" s="41">
        <f>SUM(S9,U9)</f>
        <v>71</v>
      </c>
      <c r="Q9" s="37">
        <f>SUM(T9,V9)</f>
        <v>12</v>
      </c>
      <c r="R9" s="38">
        <f t="shared" ref="R9:R48" si="3">IF(P9-Q9&gt;0,Q9/(P9-Q9),"-----")</f>
        <v>0.20338983050847459</v>
      </c>
      <c r="S9" s="191">
        <v>3</v>
      </c>
      <c r="T9" s="40">
        <v>1</v>
      </c>
      <c r="U9" s="191">
        <v>68</v>
      </c>
      <c r="V9" s="40">
        <v>11</v>
      </c>
    </row>
    <row r="10" spans="1:22" ht="12" customHeight="1" x14ac:dyDescent="0.4">
      <c r="A10" s="43"/>
      <c r="B10" s="10"/>
      <c r="C10" s="12" t="s">
        <v>18</v>
      </c>
      <c r="D10" s="44">
        <f>SUM(D11:D24)</f>
        <v>2707</v>
      </c>
      <c r="E10" s="45">
        <f>SUM(E11:E24)</f>
        <v>-300</v>
      </c>
      <c r="F10" s="38">
        <f t="shared" si="1"/>
        <v>-9.9767209843698038E-2</v>
      </c>
      <c r="G10" s="192">
        <f t="shared" ref="G10:N10" si="4">SUM(G11:G24)</f>
        <v>6</v>
      </c>
      <c r="H10" s="47">
        <f t="shared" si="4"/>
        <v>-8</v>
      </c>
      <c r="I10" s="192">
        <f t="shared" si="4"/>
        <v>81</v>
      </c>
      <c r="J10" s="47">
        <f t="shared" si="4"/>
        <v>-19</v>
      </c>
      <c r="K10" s="192">
        <f t="shared" si="4"/>
        <v>2620</v>
      </c>
      <c r="L10" s="47">
        <f t="shared" si="4"/>
        <v>-273</v>
      </c>
      <c r="M10" s="48">
        <f t="shared" si="4"/>
        <v>6</v>
      </c>
      <c r="N10" s="49">
        <f t="shared" si="4"/>
        <v>-8</v>
      </c>
      <c r="O10" s="50">
        <f t="shared" si="2"/>
        <v>-0.5714285714285714</v>
      </c>
      <c r="P10" s="48">
        <f>SUM(P11:P24)</f>
        <v>3363</v>
      </c>
      <c r="Q10" s="51">
        <f>SUM(Q11:Q24)</f>
        <v>-353</v>
      </c>
      <c r="R10" s="38">
        <f t="shared" si="3"/>
        <v>-9.4994617868675996E-2</v>
      </c>
      <c r="S10" s="192">
        <f>SUM(S11:S24)</f>
        <v>92</v>
      </c>
      <c r="T10" s="47">
        <f>SUM(T11:T24)</f>
        <v>-14</v>
      </c>
      <c r="U10" s="192">
        <f>SUM(U11:U24)</f>
        <v>3271</v>
      </c>
      <c r="V10" s="47">
        <f>SUM(V11:V24)</f>
        <v>-339</v>
      </c>
    </row>
    <row r="11" spans="1:22" ht="12" customHeight="1" x14ac:dyDescent="0.4">
      <c r="A11" s="52"/>
      <c r="B11" s="10"/>
      <c r="C11" s="193" t="s">
        <v>71</v>
      </c>
      <c r="D11" s="54">
        <f t="shared" ref="D11:E24" si="5">SUM(G11,I11,K11)</f>
        <v>218</v>
      </c>
      <c r="E11" s="55">
        <f t="shared" si="5"/>
        <v>-13</v>
      </c>
      <c r="F11" s="42">
        <f t="shared" si="1"/>
        <v>-5.627705627705628E-2</v>
      </c>
      <c r="G11" s="194">
        <v>1</v>
      </c>
      <c r="H11" s="57">
        <v>0</v>
      </c>
      <c r="I11" s="194">
        <v>4</v>
      </c>
      <c r="J11" s="57">
        <v>-1</v>
      </c>
      <c r="K11" s="194">
        <v>213</v>
      </c>
      <c r="L11" s="57">
        <v>-12</v>
      </c>
      <c r="M11" s="58">
        <v>1</v>
      </c>
      <c r="N11" s="55">
        <v>0</v>
      </c>
      <c r="O11" s="42">
        <f t="shared" si="2"/>
        <v>0</v>
      </c>
      <c r="P11" s="54">
        <f t="shared" ref="P11:Q24" si="6">SUM(S11,U11)</f>
        <v>255</v>
      </c>
      <c r="Q11" s="55">
        <f t="shared" si="6"/>
        <v>-20</v>
      </c>
      <c r="R11" s="42">
        <f t="shared" si="3"/>
        <v>-7.2727272727272724E-2</v>
      </c>
      <c r="S11" s="194">
        <v>4</v>
      </c>
      <c r="T11" s="57">
        <v>-1</v>
      </c>
      <c r="U11" s="194">
        <v>251</v>
      </c>
      <c r="V11" s="57">
        <v>-19</v>
      </c>
    </row>
    <row r="12" spans="1:22" ht="12" customHeight="1" x14ac:dyDescent="0.4">
      <c r="A12" s="52"/>
      <c r="B12" s="10"/>
      <c r="C12" s="195" t="s">
        <v>20</v>
      </c>
      <c r="D12" s="60">
        <f t="shared" si="5"/>
        <v>305</v>
      </c>
      <c r="E12" s="61">
        <f t="shared" si="5"/>
        <v>-72</v>
      </c>
      <c r="F12" s="62">
        <f t="shared" si="1"/>
        <v>-0.19098143236074269</v>
      </c>
      <c r="G12" s="196">
        <v>0</v>
      </c>
      <c r="H12" s="64">
        <v>-1</v>
      </c>
      <c r="I12" s="196">
        <v>9</v>
      </c>
      <c r="J12" s="64">
        <v>2</v>
      </c>
      <c r="K12" s="196">
        <v>296</v>
      </c>
      <c r="L12" s="64">
        <v>-73</v>
      </c>
      <c r="M12" s="65">
        <v>0</v>
      </c>
      <c r="N12" s="61">
        <v>-1</v>
      </c>
      <c r="O12" s="62">
        <f t="shared" si="2"/>
        <v>-1</v>
      </c>
      <c r="P12" s="60">
        <f t="shared" si="6"/>
        <v>385</v>
      </c>
      <c r="Q12" s="61">
        <f t="shared" si="6"/>
        <v>-62</v>
      </c>
      <c r="R12" s="62">
        <f t="shared" si="3"/>
        <v>-0.13870246085011187</v>
      </c>
      <c r="S12" s="196">
        <v>12</v>
      </c>
      <c r="T12" s="64">
        <v>5</v>
      </c>
      <c r="U12" s="196">
        <v>373</v>
      </c>
      <c r="V12" s="64">
        <v>-67</v>
      </c>
    </row>
    <row r="13" spans="1:22" ht="12" customHeight="1" x14ac:dyDescent="0.4">
      <c r="A13" s="52"/>
      <c r="B13" s="10"/>
      <c r="C13" s="195" t="s">
        <v>21</v>
      </c>
      <c r="D13" s="60">
        <f t="shared" si="5"/>
        <v>234</v>
      </c>
      <c r="E13" s="61">
        <f t="shared" si="5"/>
        <v>-71</v>
      </c>
      <c r="F13" s="62">
        <f t="shared" si="1"/>
        <v>-0.23278688524590163</v>
      </c>
      <c r="G13" s="196">
        <v>2</v>
      </c>
      <c r="H13" s="64">
        <v>1</v>
      </c>
      <c r="I13" s="196">
        <v>15</v>
      </c>
      <c r="J13" s="64">
        <v>4</v>
      </c>
      <c r="K13" s="196">
        <v>217</v>
      </c>
      <c r="L13" s="64">
        <v>-76</v>
      </c>
      <c r="M13" s="65">
        <v>2</v>
      </c>
      <c r="N13" s="61">
        <v>1</v>
      </c>
      <c r="O13" s="62">
        <f t="shared" si="2"/>
        <v>1</v>
      </c>
      <c r="P13" s="60">
        <f t="shared" si="6"/>
        <v>281</v>
      </c>
      <c r="Q13" s="61">
        <f t="shared" si="6"/>
        <v>-86</v>
      </c>
      <c r="R13" s="62">
        <f t="shared" si="3"/>
        <v>-0.23433242506811988</v>
      </c>
      <c r="S13" s="196">
        <v>19</v>
      </c>
      <c r="T13" s="64">
        <v>8</v>
      </c>
      <c r="U13" s="196">
        <v>262</v>
      </c>
      <c r="V13" s="64">
        <v>-94</v>
      </c>
    </row>
    <row r="14" spans="1:22" ht="12" customHeight="1" x14ac:dyDescent="0.4">
      <c r="A14" s="52"/>
      <c r="B14" s="10" t="s">
        <v>22</v>
      </c>
      <c r="C14" s="195" t="s">
        <v>150</v>
      </c>
      <c r="D14" s="60">
        <f t="shared" si="5"/>
        <v>236</v>
      </c>
      <c r="E14" s="61">
        <f t="shared" si="5"/>
        <v>15</v>
      </c>
      <c r="F14" s="62">
        <f t="shared" si="1"/>
        <v>6.7873303167420809E-2</v>
      </c>
      <c r="G14" s="196">
        <v>0</v>
      </c>
      <c r="H14" s="64">
        <v>-1</v>
      </c>
      <c r="I14" s="196">
        <v>2</v>
      </c>
      <c r="J14" s="64">
        <v>-8</v>
      </c>
      <c r="K14" s="196">
        <v>234</v>
      </c>
      <c r="L14" s="64">
        <v>24</v>
      </c>
      <c r="M14" s="65">
        <v>0</v>
      </c>
      <c r="N14" s="61">
        <v>-1</v>
      </c>
      <c r="O14" s="62">
        <f t="shared" si="2"/>
        <v>-1</v>
      </c>
      <c r="P14" s="60">
        <f t="shared" si="6"/>
        <v>268</v>
      </c>
      <c r="Q14" s="61">
        <f t="shared" si="6"/>
        <v>8</v>
      </c>
      <c r="R14" s="62">
        <f t="shared" si="3"/>
        <v>3.0769230769230771E-2</v>
      </c>
      <c r="S14" s="196">
        <v>2</v>
      </c>
      <c r="T14" s="64">
        <v>-11</v>
      </c>
      <c r="U14" s="196">
        <v>266</v>
      </c>
      <c r="V14" s="64">
        <v>19</v>
      </c>
    </row>
    <row r="15" spans="1:22" ht="12" customHeight="1" x14ac:dyDescent="0.4">
      <c r="A15" s="52"/>
      <c r="B15" s="10"/>
      <c r="C15" s="195" t="s">
        <v>151</v>
      </c>
      <c r="D15" s="60">
        <f t="shared" si="5"/>
        <v>282</v>
      </c>
      <c r="E15" s="61">
        <f t="shared" si="5"/>
        <v>-15</v>
      </c>
      <c r="F15" s="62">
        <f t="shared" si="1"/>
        <v>-5.0505050505050504E-2</v>
      </c>
      <c r="G15" s="196">
        <v>1</v>
      </c>
      <c r="H15" s="64">
        <v>1</v>
      </c>
      <c r="I15" s="196">
        <v>8</v>
      </c>
      <c r="J15" s="64">
        <v>3</v>
      </c>
      <c r="K15" s="196">
        <v>273</v>
      </c>
      <c r="L15" s="64">
        <v>-19</v>
      </c>
      <c r="M15" s="65">
        <v>1</v>
      </c>
      <c r="N15" s="61">
        <v>1</v>
      </c>
      <c r="O15" s="62" t="str">
        <f t="shared" si="2"/>
        <v>-----</v>
      </c>
      <c r="P15" s="60">
        <f t="shared" si="6"/>
        <v>337</v>
      </c>
      <c r="Q15" s="61">
        <f t="shared" si="6"/>
        <v>-10</v>
      </c>
      <c r="R15" s="62">
        <f t="shared" si="3"/>
        <v>-2.8818443804034581E-2</v>
      </c>
      <c r="S15" s="196">
        <v>8</v>
      </c>
      <c r="T15" s="64">
        <v>3</v>
      </c>
      <c r="U15" s="196">
        <v>329</v>
      </c>
      <c r="V15" s="64">
        <v>-13</v>
      </c>
    </row>
    <row r="16" spans="1:22" ht="12" customHeight="1" x14ac:dyDescent="0.4">
      <c r="A16" s="52" t="s">
        <v>25</v>
      </c>
      <c r="B16" s="10" t="s">
        <v>26</v>
      </c>
      <c r="C16" s="195" t="s">
        <v>96</v>
      </c>
      <c r="D16" s="60">
        <f t="shared" si="5"/>
        <v>196</v>
      </c>
      <c r="E16" s="61">
        <f t="shared" si="5"/>
        <v>-22</v>
      </c>
      <c r="F16" s="62">
        <f t="shared" si="1"/>
        <v>-0.10091743119266056</v>
      </c>
      <c r="G16" s="196">
        <v>0</v>
      </c>
      <c r="H16" s="64">
        <v>-2</v>
      </c>
      <c r="I16" s="196">
        <v>5</v>
      </c>
      <c r="J16" s="64">
        <v>-4</v>
      </c>
      <c r="K16" s="196">
        <v>191</v>
      </c>
      <c r="L16" s="64">
        <v>-16</v>
      </c>
      <c r="M16" s="65">
        <v>0</v>
      </c>
      <c r="N16" s="61">
        <v>-2</v>
      </c>
      <c r="O16" s="62">
        <f t="shared" si="2"/>
        <v>-1</v>
      </c>
      <c r="P16" s="60">
        <f t="shared" si="6"/>
        <v>254</v>
      </c>
      <c r="Q16" s="61">
        <f t="shared" si="6"/>
        <v>8</v>
      </c>
      <c r="R16" s="62">
        <f t="shared" si="3"/>
        <v>3.2520325203252036E-2</v>
      </c>
      <c r="S16" s="196">
        <v>5</v>
      </c>
      <c r="T16" s="64">
        <v>-4</v>
      </c>
      <c r="U16" s="196">
        <v>249</v>
      </c>
      <c r="V16" s="64">
        <v>12</v>
      </c>
    </row>
    <row r="17" spans="1:22" ht="12" customHeight="1" x14ac:dyDescent="0.4">
      <c r="A17" s="52"/>
      <c r="B17" s="10"/>
      <c r="C17" s="195" t="s">
        <v>76</v>
      </c>
      <c r="D17" s="60">
        <f t="shared" si="5"/>
        <v>308</v>
      </c>
      <c r="E17" s="61">
        <f t="shared" si="5"/>
        <v>-86</v>
      </c>
      <c r="F17" s="62">
        <f t="shared" si="1"/>
        <v>-0.21827411167512689</v>
      </c>
      <c r="G17" s="196">
        <v>0</v>
      </c>
      <c r="H17" s="64">
        <v>-1</v>
      </c>
      <c r="I17" s="196">
        <v>5</v>
      </c>
      <c r="J17" s="64">
        <v>-8</v>
      </c>
      <c r="K17" s="196">
        <v>303</v>
      </c>
      <c r="L17" s="64">
        <v>-77</v>
      </c>
      <c r="M17" s="65">
        <v>0</v>
      </c>
      <c r="N17" s="61">
        <v>-1</v>
      </c>
      <c r="O17" s="62">
        <f t="shared" si="2"/>
        <v>-1</v>
      </c>
      <c r="P17" s="60">
        <f t="shared" si="6"/>
        <v>394</v>
      </c>
      <c r="Q17" s="61">
        <f t="shared" si="6"/>
        <v>-125</v>
      </c>
      <c r="R17" s="62">
        <f t="shared" si="3"/>
        <v>-0.24084778420038536</v>
      </c>
      <c r="S17" s="196">
        <v>7</v>
      </c>
      <c r="T17" s="64">
        <v>-6</v>
      </c>
      <c r="U17" s="196">
        <v>387</v>
      </c>
      <c r="V17" s="64">
        <v>-119</v>
      </c>
    </row>
    <row r="18" spans="1:22" ht="12" customHeight="1" x14ac:dyDescent="0.4">
      <c r="A18" s="52"/>
      <c r="B18" s="10" t="s">
        <v>29</v>
      </c>
      <c r="C18" s="195" t="s">
        <v>152</v>
      </c>
      <c r="D18" s="60">
        <f>SUM(G18,I18,K18)</f>
        <v>282</v>
      </c>
      <c r="E18" s="61">
        <f>SUM(H18,J18,L18)</f>
        <v>-10</v>
      </c>
      <c r="F18" s="62">
        <f>IF(D18-E18&gt;0,E18/(D18-E18),"-----")</f>
        <v>-3.4246575342465752E-2</v>
      </c>
      <c r="G18" s="196">
        <v>1</v>
      </c>
      <c r="H18" s="64">
        <v>0</v>
      </c>
      <c r="I18" s="196">
        <v>5</v>
      </c>
      <c r="J18" s="64">
        <v>-3</v>
      </c>
      <c r="K18" s="196">
        <v>276</v>
      </c>
      <c r="L18" s="64">
        <v>-7</v>
      </c>
      <c r="M18" s="65">
        <v>1</v>
      </c>
      <c r="N18" s="61">
        <v>0</v>
      </c>
      <c r="O18" s="62">
        <f>IF(M18-N18&gt;0,N18/(M18-N18),"-----")</f>
        <v>0</v>
      </c>
      <c r="P18" s="60">
        <f>SUM(S18,U18)</f>
        <v>350</v>
      </c>
      <c r="Q18" s="61">
        <f>SUM(T18,V18)</f>
        <v>-3</v>
      </c>
      <c r="R18" s="62">
        <f>IF(P18-Q18&gt;0,Q18/(P18-Q18),"-----")</f>
        <v>-8.4985835694051E-3</v>
      </c>
      <c r="S18" s="196">
        <v>5</v>
      </c>
      <c r="T18" s="64">
        <v>-3</v>
      </c>
      <c r="U18" s="196">
        <v>345</v>
      </c>
      <c r="V18" s="64">
        <v>0</v>
      </c>
    </row>
    <row r="19" spans="1:22" ht="12" customHeight="1" x14ac:dyDescent="0.4">
      <c r="A19" s="52"/>
      <c r="B19" s="10"/>
      <c r="C19" s="195" t="s">
        <v>153</v>
      </c>
      <c r="D19" s="60">
        <f t="shared" si="5"/>
        <v>245</v>
      </c>
      <c r="E19" s="61">
        <f t="shared" si="5"/>
        <v>21</v>
      </c>
      <c r="F19" s="62">
        <f t="shared" si="1"/>
        <v>9.375E-2</v>
      </c>
      <c r="G19" s="196">
        <v>1</v>
      </c>
      <c r="H19" s="64">
        <v>-2</v>
      </c>
      <c r="I19" s="196">
        <v>10</v>
      </c>
      <c r="J19" s="64">
        <v>-4</v>
      </c>
      <c r="K19" s="196">
        <v>234</v>
      </c>
      <c r="L19" s="64">
        <v>27</v>
      </c>
      <c r="M19" s="65">
        <v>1</v>
      </c>
      <c r="N19" s="61">
        <v>-2</v>
      </c>
      <c r="O19" s="62">
        <f t="shared" si="2"/>
        <v>-0.66666666666666663</v>
      </c>
      <c r="P19" s="60">
        <f t="shared" si="6"/>
        <v>310</v>
      </c>
      <c r="Q19" s="61">
        <f t="shared" si="6"/>
        <v>12</v>
      </c>
      <c r="R19" s="62">
        <f t="shared" si="3"/>
        <v>4.0268456375838924E-2</v>
      </c>
      <c r="S19" s="196">
        <v>10</v>
      </c>
      <c r="T19" s="64">
        <v>-5</v>
      </c>
      <c r="U19" s="196">
        <v>300</v>
      </c>
      <c r="V19" s="64">
        <v>17</v>
      </c>
    </row>
    <row r="20" spans="1:22" ht="12" customHeight="1" x14ac:dyDescent="0.4">
      <c r="A20" s="52"/>
      <c r="B20" s="10" t="s">
        <v>32</v>
      </c>
      <c r="C20" s="195" t="s">
        <v>154</v>
      </c>
      <c r="D20" s="60">
        <f t="shared" si="5"/>
        <v>96</v>
      </c>
      <c r="E20" s="61">
        <f t="shared" si="5"/>
        <v>-30</v>
      </c>
      <c r="F20" s="62">
        <f t="shared" si="1"/>
        <v>-0.23809523809523808</v>
      </c>
      <c r="G20" s="196">
        <v>0</v>
      </c>
      <c r="H20" s="64">
        <v>-1</v>
      </c>
      <c r="I20" s="196">
        <v>3</v>
      </c>
      <c r="J20" s="64">
        <v>-2</v>
      </c>
      <c r="K20" s="196">
        <v>93</v>
      </c>
      <c r="L20" s="64">
        <v>-27</v>
      </c>
      <c r="M20" s="65">
        <v>0</v>
      </c>
      <c r="N20" s="61">
        <v>-1</v>
      </c>
      <c r="O20" s="62">
        <f t="shared" si="2"/>
        <v>-1</v>
      </c>
      <c r="P20" s="60">
        <f t="shared" si="6"/>
        <v>127</v>
      </c>
      <c r="Q20" s="61">
        <f t="shared" si="6"/>
        <v>-50</v>
      </c>
      <c r="R20" s="62">
        <f t="shared" si="3"/>
        <v>-0.2824858757062147</v>
      </c>
      <c r="S20" s="196">
        <v>3</v>
      </c>
      <c r="T20" s="64">
        <v>-4</v>
      </c>
      <c r="U20" s="196">
        <v>124</v>
      </c>
      <c r="V20" s="64">
        <v>-46</v>
      </c>
    </row>
    <row r="21" spans="1:22" ht="12" customHeight="1" x14ac:dyDescent="0.4">
      <c r="A21" s="52"/>
      <c r="B21" s="10"/>
      <c r="C21" s="195" t="s">
        <v>155</v>
      </c>
      <c r="D21" s="60">
        <f t="shared" si="5"/>
        <v>166</v>
      </c>
      <c r="E21" s="61">
        <f t="shared" si="5"/>
        <v>-22</v>
      </c>
      <c r="F21" s="62">
        <f t="shared" si="1"/>
        <v>-0.11702127659574468</v>
      </c>
      <c r="G21" s="196">
        <v>0</v>
      </c>
      <c r="H21" s="64">
        <v>0</v>
      </c>
      <c r="I21" s="196">
        <v>4</v>
      </c>
      <c r="J21" s="64">
        <v>-2</v>
      </c>
      <c r="K21" s="196">
        <v>162</v>
      </c>
      <c r="L21" s="64">
        <v>-20</v>
      </c>
      <c r="M21" s="65">
        <v>0</v>
      </c>
      <c r="N21" s="61">
        <v>0</v>
      </c>
      <c r="O21" s="62" t="str">
        <f t="shared" si="2"/>
        <v>-----</v>
      </c>
      <c r="P21" s="60">
        <f t="shared" si="6"/>
        <v>228</v>
      </c>
      <c r="Q21" s="61">
        <f t="shared" si="6"/>
        <v>-8</v>
      </c>
      <c r="R21" s="62">
        <f t="shared" si="3"/>
        <v>-3.3898305084745763E-2</v>
      </c>
      <c r="S21" s="196">
        <v>6</v>
      </c>
      <c r="T21" s="64">
        <v>0</v>
      </c>
      <c r="U21" s="196">
        <v>222</v>
      </c>
      <c r="V21" s="64">
        <v>-8</v>
      </c>
    </row>
    <row r="22" spans="1:22" ht="12" customHeight="1" x14ac:dyDescent="0.4">
      <c r="A22" s="52"/>
      <c r="B22" s="10"/>
      <c r="C22" s="195" t="s">
        <v>156</v>
      </c>
      <c r="D22" s="60">
        <f t="shared" si="5"/>
        <v>126</v>
      </c>
      <c r="E22" s="61">
        <f t="shared" si="5"/>
        <v>1</v>
      </c>
      <c r="F22" s="62">
        <f t="shared" si="1"/>
        <v>8.0000000000000002E-3</v>
      </c>
      <c r="G22" s="196">
        <v>0</v>
      </c>
      <c r="H22" s="64">
        <v>-1</v>
      </c>
      <c r="I22" s="196">
        <v>10</v>
      </c>
      <c r="J22" s="64">
        <v>3</v>
      </c>
      <c r="K22" s="196">
        <v>116</v>
      </c>
      <c r="L22" s="64">
        <v>-1</v>
      </c>
      <c r="M22" s="65">
        <v>0</v>
      </c>
      <c r="N22" s="61">
        <v>-1</v>
      </c>
      <c r="O22" s="62">
        <f t="shared" si="2"/>
        <v>-1</v>
      </c>
      <c r="P22" s="60">
        <f t="shared" si="6"/>
        <v>158</v>
      </c>
      <c r="Q22" s="61">
        <f t="shared" si="6"/>
        <v>-24</v>
      </c>
      <c r="R22" s="62">
        <f t="shared" si="3"/>
        <v>-0.13186813186813187</v>
      </c>
      <c r="S22" s="196">
        <v>10</v>
      </c>
      <c r="T22" s="64">
        <v>3</v>
      </c>
      <c r="U22" s="196">
        <v>148</v>
      </c>
      <c r="V22" s="64">
        <v>-27</v>
      </c>
    </row>
    <row r="23" spans="1:22" ht="12" customHeight="1" x14ac:dyDescent="0.4">
      <c r="A23" s="52"/>
      <c r="B23" s="10"/>
      <c r="C23" s="195" t="s">
        <v>36</v>
      </c>
      <c r="D23" s="60">
        <f t="shared" si="5"/>
        <v>12</v>
      </c>
      <c r="E23" s="61">
        <f t="shared" si="5"/>
        <v>4</v>
      </c>
      <c r="F23" s="62">
        <f t="shared" si="1"/>
        <v>0.5</v>
      </c>
      <c r="G23" s="196">
        <v>0</v>
      </c>
      <c r="H23" s="64">
        <v>-1</v>
      </c>
      <c r="I23" s="196">
        <v>0</v>
      </c>
      <c r="J23" s="64">
        <v>0</v>
      </c>
      <c r="K23" s="196">
        <v>12</v>
      </c>
      <c r="L23" s="64">
        <v>5</v>
      </c>
      <c r="M23" s="65">
        <v>0</v>
      </c>
      <c r="N23" s="61">
        <v>-1</v>
      </c>
      <c r="O23" s="62">
        <f t="shared" si="2"/>
        <v>-1</v>
      </c>
      <c r="P23" s="60">
        <f t="shared" si="6"/>
        <v>15</v>
      </c>
      <c r="Q23" s="61">
        <f t="shared" si="6"/>
        <v>7</v>
      </c>
      <c r="R23" s="62">
        <f t="shared" si="3"/>
        <v>0.875</v>
      </c>
      <c r="S23" s="196">
        <v>0</v>
      </c>
      <c r="T23" s="64">
        <v>0</v>
      </c>
      <c r="U23" s="196">
        <v>15</v>
      </c>
      <c r="V23" s="64">
        <v>7</v>
      </c>
    </row>
    <row r="24" spans="1:22" ht="12" customHeight="1" x14ac:dyDescent="0.4">
      <c r="A24" s="52"/>
      <c r="B24" s="66"/>
      <c r="C24" s="197" t="s">
        <v>37</v>
      </c>
      <c r="D24" s="68">
        <f t="shared" si="5"/>
        <v>1</v>
      </c>
      <c r="E24" s="69">
        <f t="shared" si="5"/>
        <v>0</v>
      </c>
      <c r="F24" s="70">
        <f t="shared" si="1"/>
        <v>0</v>
      </c>
      <c r="G24" s="198">
        <v>0</v>
      </c>
      <c r="H24" s="72">
        <v>0</v>
      </c>
      <c r="I24" s="198">
        <v>1</v>
      </c>
      <c r="J24" s="72">
        <v>1</v>
      </c>
      <c r="K24" s="198">
        <v>0</v>
      </c>
      <c r="L24" s="72">
        <v>-1</v>
      </c>
      <c r="M24" s="73">
        <v>0</v>
      </c>
      <c r="N24" s="69">
        <v>0</v>
      </c>
      <c r="O24" s="70" t="str">
        <f t="shared" si="2"/>
        <v>-----</v>
      </c>
      <c r="P24" s="68">
        <f t="shared" si="6"/>
        <v>1</v>
      </c>
      <c r="Q24" s="69">
        <f t="shared" si="6"/>
        <v>0</v>
      </c>
      <c r="R24" s="70">
        <f t="shared" si="3"/>
        <v>0</v>
      </c>
      <c r="S24" s="198">
        <v>1</v>
      </c>
      <c r="T24" s="72">
        <v>1</v>
      </c>
      <c r="U24" s="198">
        <v>0</v>
      </c>
      <c r="V24" s="72">
        <v>-1</v>
      </c>
    </row>
    <row r="25" spans="1:22" ht="12" customHeight="1" x14ac:dyDescent="0.4">
      <c r="A25" s="52"/>
      <c r="B25" s="4"/>
      <c r="C25" s="12" t="s">
        <v>18</v>
      </c>
      <c r="D25" s="44">
        <f>SUM(D26:D35)</f>
        <v>1939</v>
      </c>
      <c r="E25" s="45">
        <f>SUM(E26:E35)</f>
        <v>0</v>
      </c>
      <c r="F25" s="38">
        <f t="shared" si="1"/>
        <v>0</v>
      </c>
      <c r="G25" s="192">
        <f t="shared" ref="G25:N25" si="7">SUM(G26:G35)</f>
        <v>14</v>
      </c>
      <c r="H25" s="47">
        <f t="shared" si="7"/>
        <v>7</v>
      </c>
      <c r="I25" s="192">
        <f t="shared" si="7"/>
        <v>66</v>
      </c>
      <c r="J25" s="47">
        <f t="shared" si="7"/>
        <v>-9</v>
      </c>
      <c r="K25" s="192">
        <f t="shared" si="7"/>
        <v>1859</v>
      </c>
      <c r="L25" s="47">
        <f t="shared" si="7"/>
        <v>2</v>
      </c>
      <c r="M25" s="74">
        <f t="shared" si="7"/>
        <v>14</v>
      </c>
      <c r="N25" s="37">
        <f t="shared" si="7"/>
        <v>7</v>
      </c>
      <c r="O25" s="38">
        <f t="shared" si="2"/>
        <v>1</v>
      </c>
      <c r="P25" s="74">
        <f>SUM(P26:P35)</f>
        <v>2540</v>
      </c>
      <c r="Q25" s="45">
        <f>SUM(Q26:Q35)</f>
        <v>4</v>
      </c>
      <c r="R25" s="38">
        <f t="shared" si="3"/>
        <v>1.5772870662460567E-3</v>
      </c>
      <c r="S25" s="192">
        <f>SUM(S26:S35)</f>
        <v>67</v>
      </c>
      <c r="T25" s="47">
        <f>SUM(T26:T35)</f>
        <v>-10</v>
      </c>
      <c r="U25" s="192">
        <f>SUM(U26:U35)</f>
        <v>2473</v>
      </c>
      <c r="V25" s="47">
        <f>SUM(V26:V35)</f>
        <v>14</v>
      </c>
    </row>
    <row r="26" spans="1:22" ht="12" customHeight="1" x14ac:dyDescent="0.4">
      <c r="A26" s="52"/>
      <c r="B26" s="10" t="s">
        <v>157</v>
      </c>
      <c r="C26" s="193" t="s">
        <v>39</v>
      </c>
      <c r="D26" s="54">
        <f t="shared" ref="D26:E35" si="8">SUM(G26,I26,K26)</f>
        <v>347</v>
      </c>
      <c r="E26" s="55">
        <f t="shared" si="8"/>
        <v>-38</v>
      </c>
      <c r="F26" s="42">
        <f t="shared" si="1"/>
        <v>-9.8701298701298706E-2</v>
      </c>
      <c r="G26" s="194">
        <v>1</v>
      </c>
      <c r="H26" s="57">
        <v>0</v>
      </c>
      <c r="I26" s="194">
        <v>11</v>
      </c>
      <c r="J26" s="57">
        <v>-1</v>
      </c>
      <c r="K26" s="194">
        <v>335</v>
      </c>
      <c r="L26" s="57">
        <v>-37</v>
      </c>
      <c r="M26" s="58">
        <v>1</v>
      </c>
      <c r="N26" s="55">
        <v>0</v>
      </c>
      <c r="O26" s="42">
        <f t="shared" si="2"/>
        <v>0</v>
      </c>
      <c r="P26" s="54">
        <f t="shared" ref="P26:Q35" si="9">SUM(S26,U26)</f>
        <v>449</v>
      </c>
      <c r="Q26" s="55">
        <f t="shared" si="9"/>
        <v>-44</v>
      </c>
      <c r="R26" s="42">
        <f t="shared" si="3"/>
        <v>-8.9249492900608518E-2</v>
      </c>
      <c r="S26" s="194">
        <v>11</v>
      </c>
      <c r="T26" s="57">
        <v>-1</v>
      </c>
      <c r="U26" s="194">
        <v>438</v>
      </c>
      <c r="V26" s="57">
        <v>-43</v>
      </c>
    </row>
    <row r="27" spans="1:22" ht="12" customHeight="1" x14ac:dyDescent="0.4">
      <c r="A27" s="52"/>
      <c r="B27" s="10"/>
      <c r="C27" s="195" t="s">
        <v>40</v>
      </c>
      <c r="D27" s="60">
        <f t="shared" si="8"/>
        <v>300</v>
      </c>
      <c r="E27" s="61">
        <f t="shared" si="8"/>
        <v>7</v>
      </c>
      <c r="F27" s="62">
        <f t="shared" si="1"/>
        <v>2.3890784982935155E-2</v>
      </c>
      <c r="G27" s="196">
        <v>1</v>
      </c>
      <c r="H27" s="64">
        <v>0</v>
      </c>
      <c r="I27" s="196">
        <v>12</v>
      </c>
      <c r="J27" s="64">
        <v>-6</v>
      </c>
      <c r="K27" s="196">
        <v>287</v>
      </c>
      <c r="L27" s="64">
        <v>13</v>
      </c>
      <c r="M27" s="65">
        <v>1</v>
      </c>
      <c r="N27" s="61">
        <v>0</v>
      </c>
      <c r="O27" s="62">
        <f t="shared" si="2"/>
        <v>0</v>
      </c>
      <c r="P27" s="60">
        <f t="shared" si="9"/>
        <v>392</v>
      </c>
      <c r="Q27" s="61">
        <f t="shared" si="9"/>
        <v>12</v>
      </c>
      <c r="R27" s="62">
        <f t="shared" si="3"/>
        <v>3.1578947368421054E-2</v>
      </c>
      <c r="S27" s="196">
        <v>13</v>
      </c>
      <c r="T27" s="64">
        <v>-5</v>
      </c>
      <c r="U27" s="196">
        <v>379</v>
      </c>
      <c r="V27" s="64">
        <v>17</v>
      </c>
    </row>
    <row r="28" spans="1:22" ht="12" customHeight="1" x14ac:dyDescent="0.4">
      <c r="A28" s="52"/>
      <c r="B28" s="10" t="s">
        <v>158</v>
      </c>
      <c r="C28" s="195" t="s">
        <v>42</v>
      </c>
      <c r="D28" s="60">
        <f t="shared" si="8"/>
        <v>131</v>
      </c>
      <c r="E28" s="61">
        <f t="shared" si="8"/>
        <v>20</v>
      </c>
      <c r="F28" s="62">
        <f t="shared" si="1"/>
        <v>0.18018018018018017</v>
      </c>
      <c r="G28" s="196">
        <v>2</v>
      </c>
      <c r="H28" s="64">
        <v>2</v>
      </c>
      <c r="I28" s="196">
        <v>5</v>
      </c>
      <c r="J28" s="64">
        <v>3</v>
      </c>
      <c r="K28" s="196">
        <v>124</v>
      </c>
      <c r="L28" s="64">
        <v>15</v>
      </c>
      <c r="M28" s="65">
        <v>2</v>
      </c>
      <c r="N28" s="61">
        <v>2</v>
      </c>
      <c r="O28" s="62" t="str">
        <f t="shared" si="2"/>
        <v>-----</v>
      </c>
      <c r="P28" s="60">
        <f t="shared" si="9"/>
        <v>157</v>
      </c>
      <c r="Q28" s="61">
        <f t="shared" si="9"/>
        <v>26</v>
      </c>
      <c r="R28" s="62">
        <f t="shared" si="3"/>
        <v>0.19847328244274809</v>
      </c>
      <c r="S28" s="196">
        <v>5</v>
      </c>
      <c r="T28" s="64">
        <v>3</v>
      </c>
      <c r="U28" s="196">
        <v>152</v>
      </c>
      <c r="V28" s="64">
        <v>23</v>
      </c>
    </row>
    <row r="29" spans="1:22" ht="12" customHeight="1" x14ac:dyDescent="0.4">
      <c r="A29" s="52" t="s">
        <v>43</v>
      </c>
      <c r="B29" s="10"/>
      <c r="C29" s="195" t="s">
        <v>44</v>
      </c>
      <c r="D29" s="60">
        <f t="shared" si="8"/>
        <v>285</v>
      </c>
      <c r="E29" s="61">
        <f t="shared" si="8"/>
        <v>42</v>
      </c>
      <c r="F29" s="62">
        <f t="shared" si="1"/>
        <v>0.1728395061728395</v>
      </c>
      <c r="G29" s="196">
        <v>1</v>
      </c>
      <c r="H29" s="64">
        <v>1</v>
      </c>
      <c r="I29" s="196">
        <v>4</v>
      </c>
      <c r="J29" s="64">
        <v>-6</v>
      </c>
      <c r="K29" s="196">
        <v>280</v>
      </c>
      <c r="L29" s="64">
        <v>47</v>
      </c>
      <c r="M29" s="65">
        <v>1</v>
      </c>
      <c r="N29" s="61">
        <v>1</v>
      </c>
      <c r="O29" s="62" t="str">
        <f t="shared" si="2"/>
        <v>-----</v>
      </c>
      <c r="P29" s="60">
        <f t="shared" si="9"/>
        <v>394</v>
      </c>
      <c r="Q29" s="61">
        <f t="shared" si="9"/>
        <v>70</v>
      </c>
      <c r="R29" s="62">
        <f t="shared" si="3"/>
        <v>0.21604938271604937</v>
      </c>
      <c r="S29" s="196">
        <v>4</v>
      </c>
      <c r="T29" s="64">
        <v>-7</v>
      </c>
      <c r="U29" s="196">
        <v>390</v>
      </c>
      <c r="V29" s="64">
        <v>77</v>
      </c>
    </row>
    <row r="30" spans="1:22" ht="12" customHeight="1" x14ac:dyDescent="0.4">
      <c r="A30" s="52"/>
      <c r="B30" s="10" t="s">
        <v>159</v>
      </c>
      <c r="C30" s="195" t="s">
        <v>46</v>
      </c>
      <c r="D30" s="60">
        <f t="shared" si="8"/>
        <v>299</v>
      </c>
      <c r="E30" s="61">
        <f t="shared" si="8"/>
        <v>-23</v>
      </c>
      <c r="F30" s="62">
        <f t="shared" si="1"/>
        <v>-7.1428571428571425E-2</v>
      </c>
      <c r="G30" s="196">
        <v>6</v>
      </c>
      <c r="H30" s="64">
        <v>4</v>
      </c>
      <c r="I30" s="196">
        <v>5</v>
      </c>
      <c r="J30" s="64">
        <v>0</v>
      </c>
      <c r="K30" s="196">
        <v>288</v>
      </c>
      <c r="L30" s="64">
        <v>-27</v>
      </c>
      <c r="M30" s="65">
        <v>6</v>
      </c>
      <c r="N30" s="61">
        <v>4</v>
      </c>
      <c r="O30" s="62">
        <f t="shared" si="2"/>
        <v>2</v>
      </c>
      <c r="P30" s="60">
        <f t="shared" si="9"/>
        <v>399</v>
      </c>
      <c r="Q30" s="61">
        <f t="shared" si="9"/>
        <v>-36</v>
      </c>
      <c r="R30" s="62">
        <f t="shared" si="3"/>
        <v>-8.2758620689655171E-2</v>
      </c>
      <c r="S30" s="196">
        <v>5</v>
      </c>
      <c r="T30" s="64">
        <v>0</v>
      </c>
      <c r="U30" s="196">
        <v>394</v>
      </c>
      <c r="V30" s="64">
        <v>-36</v>
      </c>
    </row>
    <row r="31" spans="1:22" ht="12" customHeight="1" x14ac:dyDescent="0.4">
      <c r="A31" s="52"/>
      <c r="B31" s="10"/>
      <c r="C31" s="195" t="s">
        <v>47</v>
      </c>
      <c r="D31" s="60">
        <f t="shared" si="8"/>
        <v>112</v>
      </c>
      <c r="E31" s="61">
        <f t="shared" si="8"/>
        <v>15</v>
      </c>
      <c r="F31" s="62">
        <f t="shared" si="1"/>
        <v>0.15463917525773196</v>
      </c>
      <c r="G31" s="196">
        <v>0</v>
      </c>
      <c r="H31" s="64">
        <v>-1</v>
      </c>
      <c r="I31" s="196">
        <v>6</v>
      </c>
      <c r="J31" s="64">
        <v>4</v>
      </c>
      <c r="K31" s="196">
        <v>106</v>
      </c>
      <c r="L31" s="64">
        <v>12</v>
      </c>
      <c r="M31" s="65">
        <v>0</v>
      </c>
      <c r="N31" s="61">
        <v>-1</v>
      </c>
      <c r="O31" s="62">
        <f t="shared" si="2"/>
        <v>-1</v>
      </c>
      <c r="P31" s="60">
        <f t="shared" si="9"/>
        <v>150</v>
      </c>
      <c r="Q31" s="61">
        <f t="shared" si="9"/>
        <v>22</v>
      </c>
      <c r="R31" s="62">
        <f t="shared" si="3"/>
        <v>0.171875</v>
      </c>
      <c r="S31" s="196">
        <v>6</v>
      </c>
      <c r="T31" s="64">
        <v>4</v>
      </c>
      <c r="U31" s="196">
        <v>144</v>
      </c>
      <c r="V31" s="64">
        <v>18</v>
      </c>
    </row>
    <row r="32" spans="1:22" ht="12" customHeight="1" x14ac:dyDescent="0.4">
      <c r="A32" s="52"/>
      <c r="B32" s="10" t="s">
        <v>160</v>
      </c>
      <c r="C32" s="195" t="s">
        <v>48</v>
      </c>
      <c r="D32" s="60">
        <f t="shared" si="8"/>
        <v>73</v>
      </c>
      <c r="E32" s="61">
        <f t="shared" si="8"/>
        <v>9</v>
      </c>
      <c r="F32" s="62">
        <f t="shared" si="1"/>
        <v>0.140625</v>
      </c>
      <c r="G32" s="196">
        <v>0</v>
      </c>
      <c r="H32" s="64">
        <v>0</v>
      </c>
      <c r="I32" s="196">
        <v>3</v>
      </c>
      <c r="J32" s="64">
        <v>3</v>
      </c>
      <c r="K32" s="196">
        <v>70</v>
      </c>
      <c r="L32" s="64">
        <v>6</v>
      </c>
      <c r="M32" s="65">
        <v>0</v>
      </c>
      <c r="N32" s="61">
        <v>0</v>
      </c>
      <c r="O32" s="62" t="str">
        <f t="shared" si="2"/>
        <v>-----</v>
      </c>
      <c r="P32" s="60">
        <f t="shared" si="9"/>
        <v>93</v>
      </c>
      <c r="Q32" s="61">
        <f t="shared" si="9"/>
        <v>11</v>
      </c>
      <c r="R32" s="62">
        <f t="shared" si="3"/>
        <v>0.13414634146341464</v>
      </c>
      <c r="S32" s="196">
        <v>3</v>
      </c>
      <c r="T32" s="64">
        <v>3</v>
      </c>
      <c r="U32" s="196">
        <v>90</v>
      </c>
      <c r="V32" s="64">
        <v>8</v>
      </c>
    </row>
    <row r="33" spans="1:22" ht="12" customHeight="1" x14ac:dyDescent="0.4">
      <c r="A33" s="52"/>
      <c r="B33" s="10"/>
      <c r="C33" s="195" t="s">
        <v>49</v>
      </c>
      <c r="D33" s="60">
        <f t="shared" si="8"/>
        <v>123</v>
      </c>
      <c r="E33" s="61">
        <f t="shared" si="8"/>
        <v>8</v>
      </c>
      <c r="F33" s="62">
        <f t="shared" si="1"/>
        <v>6.9565217391304349E-2</v>
      </c>
      <c r="G33" s="196">
        <v>0</v>
      </c>
      <c r="H33" s="64">
        <v>0</v>
      </c>
      <c r="I33" s="196">
        <v>6</v>
      </c>
      <c r="J33" s="64">
        <v>1</v>
      </c>
      <c r="K33" s="196">
        <v>117</v>
      </c>
      <c r="L33" s="64">
        <v>7</v>
      </c>
      <c r="M33" s="65">
        <v>0</v>
      </c>
      <c r="N33" s="61">
        <v>0</v>
      </c>
      <c r="O33" s="62" t="str">
        <f t="shared" si="2"/>
        <v>-----</v>
      </c>
      <c r="P33" s="60">
        <f t="shared" si="9"/>
        <v>155</v>
      </c>
      <c r="Q33" s="61">
        <f t="shared" si="9"/>
        <v>6</v>
      </c>
      <c r="R33" s="62">
        <f t="shared" si="3"/>
        <v>4.0268456375838924E-2</v>
      </c>
      <c r="S33" s="196">
        <v>6</v>
      </c>
      <c r="T33" s="64">
        <v>1</v>
      </c>
      <c r="U33" s="196">
        <v>149</v>
      </c>
      <c r="V33" s="64">
        <v>5</v>
      </c>
    </row>
    <row r="34" spans="1:22" ht="12" customHeight="1" x14ac:dyDescent="0.4">
      <c r="A34" s="52"/>
      <c r="B34" s="10" t="s">
        <v>57</v>
      </c>
      <c r="C34" s="195" t="s">
        <v>50</v>
      </c>
      <c r="D34" s="60">
        <f t="shared" si="8"/>
        <v>189</v>
      </c>
      <c r="E34" s="61">
        <f t="shared" si="8"/>
        <v>-47</v>
      </c>
      <c r="F34" s="62">
        <f t="shared" si="1"/>
        <v>-0.19915254237288135</v>
      </c>
      <c r="G34" s="196">
        <v>3</v>
      </c>
      <c r="H34" s="64">
        <v>2</v>
      </c>
      <c r="I34" s="196">
        <v>10</v>
      </c>
      <c r="J34" s="64">
        <v>-7</v>
      </c>
      <c r="K34" s="196">
        <v>176</v>
      </c>
      <c r="L34" s="64">
        <v>-42</v>
      </c>
      <c r="M34" s="65">
        <v>3</v>
      </c>
      <c r="N34" s="61">
        <v>2</v>
      </c>
      <c r="O34" s="62">
        <f t="shared" si="2"/>
        <v>2</v>
      </c>
      <c r="P34" s="60">
        <f t="shared" si="9"/>
        <v>238</v>
      </c>
      <c r="Q34" s="61">
        <f t="shared" si="9"/>
        <v>-75</v>
      </c>
      <c r="R34" s="62">
        <f t="shared" si="3"/>
        <v>-0.23961661341853036</v>
      </c>
      <c r="S34" s="196">
        <v>10</v>
      </c>
      <c r="T34" s="64">
        <v>-8</v>
      </c>
      <c r="U34" s="196">
        <v>228</v>
      </c>
      <c r="V34" s="64">
        <v>-67</v>
      </c>
    </row>
    <row r="35" spans="1:22" ht="12" customHeight="1" x14ac:dyDescent="0.4">
      <c r="A35" s="52"/>
      <c r="B35" s="66"/>
      <c r="C35" s="197" t="s">
        <v>51</v>
      </c>
      <c r="D35" s="68">
        <f t="shared" si="8"/>
        <v>80</v>
      </c>
      <c r="E35" s="69">
        <f t="shared" si="8"/>
        <v>7</v>
      </c>
      <c r="F35" s="70">
        <f t="shared" si="1"/>
        <v>9.5890410958904104E-2</v>
      </c>
      <c r="G35" s="198">
        <v>0</v>
      </c>
      <c r="H35" s="72">
        <v>-1</v>
      </c>
      <c r="I35" s="198">
        <v>4</v>
      </c>
      <c r="J35" s="72">
        <v>0</v>
      </c>
      <c r="K35" s="198">
        <v>76</v>
      </c>
      <c r="L35" s="72">
        <v>8</v>
      </c>
      <c r="M35" s="73">
        <v>0</v>
      </c>
      <c r="N35" s="69">
        <v>-1</v>
      </c>
      <c r="O35" s="70">
        <f t="shared" si="2"/>
        <v>-1</v>
      </c>
      <c r="P35" s="68">
        <f t="shared" si="9"/>
        <v>113</v>
      </c>
      <c r="Q35" s="69">
        <f t="shared" si="9"/>
        <v>12</v>
      </c>
      <c r="R35" s="70">
        <f t="shared" si="3"/>
        <v>0.11881188118811881</v>
      </c>
      <c r="S35" s="198">
        <v>4</v>
      </c>
      <c r="T35" s="72">
        <v>0</v>
      </c>
      <c r="U35" s="198">
        <v>109</v>
      </c>
      <c r="V35" s="72">
        <v>12</v>
      </c>
    </row>
    <row r="36" spans="1:22" ht="12" customHeight="1" x14ac:dyDescent="0.4">
      <c r="A36" s="52"/>
      <c r="B36" s="10"/>
      <c r="C36" s="12" t="s">
        <v>18</v>
      </c>
      <c r="D36" s="75">
        <f>SUM(D37:D40)</f>
        <v>605</v>
      </c>
      <c r="E36" s="76">
        <f>SUM(E37:E40)</f>
        <v>-59</v>
      </c>
      <c r="F36" s="34">
        <f t="shared" si="1"/>
        <v>-8.8855421686746983E-2</v>
      </c>
      <c r="G36" s="199">
        <f t="shared" ref="G36:N36" si="10">SUM(G37:G40)</f>
        <v>1</v>
      </c>
      <c r="H36" s="78">
        <f t="shared" si="10"/>
        <v>-4</v>
      </c>
      <c r="I36" s="199">
        <f t="shared" si="10"/>
        <v>31</v>
      </c>
      <c r="J36" s="78">
        <f t="shared" si="10"/>
        <v>6</v>
      </c>
      <c r="K36" s="199">
        <f t="shared" si="10"/>
        <v>573</v>
      </c>
      <c r="L36" s="78">
        <f t="shared" si="10"/>
        <v>-61</v>
      </c>
      <c r="M36" s="79">
        <f t="shared" si="10"/>
        <v>1</v>
      </c>
      <c r="N36" s="29">
        <f t="shared" si="10"/>
        <v>-4</v>
      </c>
      <c r="O36" s="34">
        <f t="shared" si="2"/>
        <v>-0.8</v>
      </c>
      <c r="P36" s="79">
        <f>SUM(P37:P40)</f>
        <v>834</v>
      </c>
      <c r="Q36" s="76">
        <f>SUM(Q37:Q40)</f>
        <v>-97</v>
      </c>
      <c r="R36" s="34">
        <f t="shared" si="3"/>
        <v>-0.1041890440386681</v>
      </c>
      <c r="S36" s="199">
        <f>SUM(S37:S40)</f>
        <v>33</v>
      </c>
      <c r="T36" s="78">
        <f>SUM(T37:T40)</f>
        <v>4</v>
      </c>
      <c r="U36" s="199">
        <f>SUM(U37:U40)</f>
        <v>801</v>
      </c>
      <c r="V36" s="78">
        <f>SUM(V37:V40)</f>
        <v>-101</v>
      </c>
    </row>
    <row r="37" spans="1:22" ht="12" customHeight="1" x14ac:dyDescent="0.4">
      <c r="A37" s="52"/>
      <c r="B37" s="10" t="s">
        <v>52</v>
      </c>
      <c r="C37" s="193" t="s">
        <v>161</v>
      </c>
      <c r="D37" s="54">
        <f t="shared" ref="D37:E40" si="11">SUM(G37,I37,K37)</f>
        <v>232</v>
      </c>
      <c r="E37" s="55">
        <f t="shared" si="11"/>
        <v>-24</v>
      </c>
      <c r="F37" s="42">
        <f t="shared" si="1"/>
        <v>-9.375E-2</v>
      </c>
      <c r="G37" s="194">
        <v>0</v>
      </c>
      <c r="H37" s="57">
        <v>-2</v>
      </c>
      <c r="I37" s="194">
        <v>11</v>
      </c>
      <c r="J37" s="57">
        <v>-1</v>
      </c>
      <c r="K37" s="194">
        <v>221</v>
      </c>
      <c r="L37" s="57">
        <v>-21</v>
      </c>
      <c r="M37" s="58">
        <v>0</v>
      </c>
      <c r="N37" s="55">
        <v>-2</v>
      </c>
      <c r="O37" s="42">
        <f t="shared" si="2"/>
        <v>-1</v>
      </c>
      <c r="P37" s="54">
        <f t="shared" ref="P37:Q40" si="12">SUM(S37,U37)</f>
        <v>309</v>
      </c>
      <c r="Q37" s="55">
        <f t="shared" si="12"/>
        <v>-59</v>
      </c>
      <c r="R37" s="42">
        <f t="shared" si="3"/>
        <v>-0.16032608695652173</v>
      </c>
      <c r="S37" s="194">
        <v>12</v>
      </c>
      <c r="T37" s="57">
        <v>-3</v>
      </c>
      <c r="U37" s="194">
        <v>297</v>
      </c>
      <c r="V37" s="57">
        <v>-56</v>
      </c>
    </row>
    <row r="38" spans="1:22" ht="12" customHeight="1" x14ac:dyDescent="0.4">
      <c r="A38" s="52"/>
      <c r="B38" s="10" t="s">
        <v>54</v>
      </c>
      <c r="C38" s="195" t="s">
        <v>162</v>
      </c>
      <c r="D38" s="60">
        <f t="shared" si="11"/>
        <v>41</v>
      </c>
      <c r="E38" s="61">
        <f t="shared" si="11"/>
        <v>-3</v>
      </c>
      <c r="F38" s="62">
        <f t="shared" si="1"/>
        <v>-6.8181818181818177E-2</v>
      </c>
      <c r="G38" s="196">
        <v>0</v>
      </c>
      <c r="H38" s="64">
        <v>-1</v>
      </c>
      <c r="I38" s="196">
        <v>5</v>
      </c>
      <c r="J38" s="64">
        <v>2</v>
      </c>
      <c r="K38" s="196">
        <v>36</v>
      </c>
      <c r="L38" s="64">
        <v>-4</v>
      </c>
      <c r="M38" s="65">
        <v>0</v>
      </c>
      <c r="N38" s="61">
        <v>-1</v>
      </c>
      <c r="O38" s="62">
        <f t="shared" si="2"/>
        <v>-1</v>
      </c>
      <c r="P38" s="60">
        <f t="shared" si="12"/>
        <v>58</v>
      </c>
      <c r="Q38" s="61">
        <f t="shared" si="12"/>
        <v>5</v>
      </c>
      <c r="R38" s="62">
        <f t="shared" si="3"/>
        <v>9.4339622641509441E-2</v>
      </c>
      <c r="S38" s="196">
        <v>5</v>
      </c>
      <c r="T38" s="64">
        <v>2</v>
      </c>
      <c r="U38" s="196">
        <v>53</v>
      </c>
      <c r="V38" s="64">
        <v>3</v>
      </c>
    </row>
    <row r="39" spans="1:22" ht="12" customHeight="1" x14ac:dyDescent="0.4">
      <c r="A39" s="52"/>
      <c r="B39" s="10" t="s">
        <v>29</v>
      </c>
      <c r="C39" s="195" t="s">
        <v>163</v>
      </c>
      <c r="D39" s="60">
        <f t="shared" si="11"/>
        <v>156</v>
      </c>
      <c r="E39" s="61">
        <f t="shared" si="11"/>
        <v>-26</v>
      </c>
      <c r="F39" s="62">
        <f t="shared" si="1"/>
        <v>-0.14285714285714285</v>
      </c>
      <c r="G39" s="196">
        <v>0</v>
      </c>
      <c r="H39" s="64">
        <v>-1</v>
      </c>
      <c r="I39" s="196">
        <v>8</v>
      </c>
      <c r="J39" s="64">
        <v>4</v>
      </c>
      <c r="K39" s="196">
        <v>148</v>
      </c>
      <c r="L39" s="64">
        <v>-29</v>
      </c>
      <c r="M39" s="65">
        <v>0</v>
      </c>
      <c r="N39" s="61">
        <v>-1</v>
      </c>
      <c r="O39" s="62">
        <f t="shared" si="2"/>
        <v>-1</v>
      </c>
      <c r="P39" s="60">
        <f t="shared" si="12"/>
        <v>215</v>
      </c>
      <c r="Q39" s="61">
        <f t="shared" si="12"/>
        <v>-33</v>
      </c>
      <c r="R39" s="62">
        <f t="shared" si="3"/>
        <v>-0.13306451612903225</v>
      </c>
      <c r="S39" s="196">
        <v>8</v>
      </c>
      <c r="T39" s="64">
        <v>4</v>
      </c>
      <c r="U39" s="196">
        <v>207</v>
      </c>
      <c r="V39" s="64">
        <v>-37</v>
      </c>
    </row>
    <row r="40" spans="1:22" ht="12" customHeight="1" x14ac:dyDescent="0.4">
      <c r="A40" s="52"/>
      <c r="B40" s="80" t="s">
        <v>57</v>
      </c>
      <c r="C40" s="200" t="s">
        <v>58</v>
      </c>
      <c r="D40" s="81">
        <f t="shared" si="11"/>
        <v>176</v>
      </c>
      <c r="E40" s="82">
        <f t="shared" si="11"/>
        <v>-6</v>
      </c>
      <c r="F40" s="83">
        <f t="shared" si="1"/>
        <v>-3.2967032967032968E-2</v>
      </c>
      <c r="G40" s="201">
        <v>1</v>
      </c>
      <c r="H40" s="85">
        <v>0</v>
      </c>
      <c r="I40" s="201">
        <v>7</v>
      </c>
      <c r="J40" s="85">
        <v>1</v>
      </c>
      <c r="K40" s="201">
        <v>168</v>
      </c>
      <c r="L40" s="85">
        <v>-7</v>
      </c>
      <c r="M40" s="86">
        <v>1</v>
      </c>
      <c r="N40" s="82">
        <v>0</v>
      </c>
      <c r="O40" s="83">
        <f t="shared" si="2"/>
        <v>0</v>
      </c>
      <c r="P40" s="81">
        <f t="shared" si="12"/>
        <v>252</v>
      </c>
      <c r="Q40" s="82">
        <f t="shared" si="12"/>
        <v>-10</v>
      </c>
      <c r="R40" s="83">
        <f t="shared" si="3"/>
        <v>-3.8167938931297711E-2</v>
      </c>
      <c r="S40" s="201">
        <v>8</v>
      </c>
      <c r="T40" s="85">
        <v>1</v>
      </c>
      <c r="U40" s="201">
        <v>244</v>
      </c>
      <c r="V40" s="85">
        <v>-11</v>
      </c>
    </row>
    <row r="41" spans="1:22" ht="12" customHeight="1" x14ac:dyDescent="0.4">
      <c r="A41" s="52" t="s">
        <v>59</v>
      </c>
      <c r="B41" s="4"/>
      <c r="C41" s="87" t="s">
        <v>18</v>
      </c>
      <c r="D41" s="44">
        <f>SUM(D42:D48)</f>
        <v>1190</v>
      </c>
      <c r="E41" s="45">
        <f>SUM(E42:E48)</f>
        <v>1</v>
      </c>
      <c r="F41" s="38">
        <f t="shared" si="1"/>
        <v>8.4104289318755253E-4</v>
      </c>
      <c r="G41" s="192">
        <f t="shared" ref="G41:N41" si="13">SUM(G42:G48)</f>
        <v>10</v>
      </c>
      <c r="H41" s="47">
        <f t="shared" si="13"/>
        <v>-2</v>
      </c>
      <c r="I41" s="192">
        <f t="shared" si="13"/>
        <v>46</v>
      </c>
      <c r="J41" s="47">
        <f t="shared" si="13"/>
        <v>7</v>
      </c>
      <c r="K41" s="192">
        <f t="shared" si="13"/>
        <v>1134</v>
      </c>
      <c r="L41" s="47">
        <f t="shared" si="13"/>
        <v>-4</v>
      </c>
      <c r="M41" s="88">
        <f t="shared" si="13"/>
        <v>10</v>
      </c>
      <c r="N41" s="49">
        <f t="shared" si="13"/>
        <v>-2</v>
      </c>
      <c r="O41" s="50">
        <f t="shared" si="2"/>
        <v>-0.16666666666666666</v>
      </c>
      <c r="P41" s="88">
        <f>SUM(P42:P48)</f>
        <v>1541</v>
      </c>
      <c r="Q41" s="49">
        <f>SUM(Q42:Q48)</f>
        <v>-4</v>
      </c>
      <c r="R41" s="50">
        <f t="shared" si="3"/>
        <v>-2.5889967637540453E-3</v>
      </c>
      <c r="S41" s="192">
        <f>SUM(S42:S48)</f>
        <v>47</v>
      </c>
      <c r="T41" s="47">
        <f>SUM(T42:T48)</f>
        <v>4</v>
      </c>
      <c r="U41" s="192">
        <f>SUM(U42:U48)</f>
        <v>1494</v>
      </c>
      <c r="V41" s="47">
        <f>SUM(V42:V48)</f>
        <v>-8</v>
      </c>
    </row>
    <row r="42" spans="1:22" ht="12" customHeight="1" x14ac:dyDescent="0.4">
      <c r="A42" s="52"/>
      <c r="B42" s="10"/>
      <c r="C42" s="193" t="s">
        <v>60</v>
      </c>
      <c r="D42" s="54">
        <f t="shared" ref="D42:E48" si="14">SUM(G42,I42,K42)</f>
        <v>410</v>
      </c>
      <c r="E42" s="55">
        <f t="shared" si="14"/>
        <v>-34</v>
      </c>
      <c r="F42" s="42">
        <f t="shared" si="1"/>
        <v>-7.6576576576576572E-2</v>
      </c>
      <c r="G42" s="194">
        <v>1</v>
      </c>
      <c r="H42" s="57">
        <v>-1</v>
      </c>
      <c r="I42" s="194">
        <v>2</v>
      </c>
      <c r="J42" s="57">
        <v>-3</v>
      </c>
      <c r="K42" s="194">
        <v>407</v>
      </c>
      <c r="L42" s="57">
        <v>-30</v>
      </c>
      <c r="M42" s="58">
        <v>1</v>
      </c>
      <c r="N42" s="55">
        <v>-1</v>
      </c>
      <c r="O42" s="42">
        <f t="shared" si="2"/>
        <v>-0.5</v>
      </c>
      <c r="P42" s="54">
        <f t="shared" ref="P42:Q48" si="15">SUM(S42,U42)</f>
        <v>540</v>
      </c>
      <c r="Q42" s="55">
        <f t="shared" si="15"/>
        <v>-21</v>
      </c>
      <c r="R42" s="42">
        <f t="shared" si="3"/>
        <v>-3.7433155080213901E-2</v>
      </c>
      <c r="S42" s="194">
        <v>2</v>
      </c>
      <c r="T42" s="57">
        <v>-3</v>
      </c>
      <c r="U42" s="194">
        <v>538</v>
      </c>
      <c r="V42" s="57">
        <v>-18</v>
      </c>
    </row>
    <row r="43" spans="1:22" ht="12" customHeight="1" x14ac:dyDescent="0.4">
      <c r="A43" s="52"/>
      <c r="B43" s="10" t="s">
        <v>52</v>
      </c>
      <c r="C43" s="195" t="s">
        <v>62</v>
      </c>
      <c r="D43" s="60">
        <f t="shared" si="14"/>
        <v>80</v>
      </c>
      <c r="E43" s="61">
        <f t="shared" si="14"/>
        <v>11</v>
      </c>
      <c r="F43" s="62">
        <f t="shared" si="1"/>
        <v>0.15942028985507245</v>
      </c>
      <c r="G43" s="196">
        <v>0</v>
      </c>
      <c r="H43" s="64">
        <v>-1</v>
      </c>
      <c r="I43" s="196">
        <v>7</v>
      </c>
      <c r="J43" s="64">
        <v>4</v>
      </c>
      <c r="K43" s="196">
        <v>73</v>
      </c>
      <c r="L43" s="64">
        <v>8</v>
      </c>
      <c r="M43" s="65">
        <v>0</v>
      </c>
      <c r="N43" s="61">
        <v>-1</v>
      </c>
      <c r="O43" s="62">
        <f t="shared" si="2"/>
        <v>-1</v>
      </c>
      <c r="P43" s="60">
        <f t="shared" si="15"/>
        <v>106</v>
      </c>
      <c r="Q43" s="61">
        <f t="shared" si="15"/>
        <v>14</v>
      </c>
      <c r="R43" s="62">
        <f t="shared" si="3"/>
        <v>0.15217391304347827</v>
      </c>
      <c r="S43" s="196">
        <v>7</v>
      </c>
      <c r="T43" s="64">
        <v>4</v>
      </c>
      <c r="U43" s="196">
        <v>99</v>
      </c>
      <c r="V43" s="64">
        <v>10</v>
      </c>
    </row>
    <row r="44" spans="1:22" ht="12" customHeight="1" x14ac:dyDescent="0.4">
      <c r="A44" s="52"/>
      <c r="B44" s="10" t="s">
        <v>164</v>
      </c>
      <c r="C44" s="195" t="s">
        <v>165</v>
      </c>
      <c r="D44" s="60">
        <f t="shared" si="14"/>
        <v>65</v>
      </c>
      <c r="E44" s="61">
        <f t="shared" si="14"/>
        <v>-13</v>
      </c>
      <c r="F44" s="62">
        <f t="shared" si="1"/>
        <v>-0.16666666666666666</v>
      </c>
      <c r="G44" s="196">
        <v>2</v>
      </c>
      <c r="H44" s="64">
        <v>1</v>
      </c>
      <c r="I44" s="196">
        <v>3</v>
      </c>
      <c r="J44" s="64">
        <v>-2</v>
      </c>
      <c r="K44" s="196">
        <v>60</v>
      </c>
      <c r="L44" s="64">
        <v>-12</v>
      </c>
      <c r="M44" s="65">
        <v>2</v>
      </c>
      <c r="N44" s="61">
        <v>1</v>
      </c>
      <c r="O44" s="62">
        <f t="shared" si="2"/>
        <v>1</v>
      </c>
      <c r="P44" s="60">
        <f t="shared" si="15"/>
        <v>85</v>
      </c>
      <c r="Q44" s="61">
        <f t="shared" si="15"/>
        <v>-30</v>
      </c>
      <c r="R44" s="62">
        <f t="shared" si="3"/>
        <v>-0.2608695652173913</v>
      </c>
      <c r="S44" s="196">
        <v>3</v>
      </c>
      <c r="T44" s="64">
        <v>-6</v>
      </c>
      <c r="U44" s="196">
        <v>82</v>
      </c>
      <c r="V44" s="64">
        <v>-24</v>
      </c>
    </row>
    <row r="45" spans="1:22" ht="12" customHeight="1" x14ac:dyDescent="0.4">
      <c r="A45" s="52"/>
      <c r="B45" s="10" t="s">
        <v>160</v>
      </c>
      <c r="C45" s="195" t="s">
        <v>166</v>
      </c>
      <c r="D45" s="60">
        <f t="shared" si="14"/>
        <v>146</v>
      </c>
      <c r="E45" s="61">
        <f t="shared" si="14"/>
        <v>-13</v>
      </c>
      <c r="F45" s="62">
        <f t="shared" si="1"/>
        <v>-8.1761006289308172E-2</v>
      </c>
      <c r="G45" s="196">
        <v>1</v>
      </c>
      <c r="H45" s="64">
        <v>0</v>
      </c>
      <c r="I45" s="196">
        <v>6</v>
      </c>
      <c r="J45" s="64">
        <v>3</v>
      </c>
      <c r="K45" s="196">
        <v>139</v>
      </c>
      <c r="L45" s="64">
        <v>-16</v>
      </c>
      <c r="M45" s="65">
        <v>1</v>
      </c>
      <c r="N45" s="61">
        <v>0</v>
      </c>
      <c r="O45" s="62">
        <f t="shared" si="2"/>
        <v>0</v>
      </c>
      <c r="P45" s="60">
        <f t="shared" si="15"/>
        <v>191</v>
      </c>
      <c r="Q45" s="61">
        <f t="shared" si="15"/>
        <v>-25</v>
      </c>
      <c r="R45" s="62">
        <f t="shared" si="3"/>
        <v>-0.11574074074074074</v>
      </c>
      <c r="S45" s="196">
        <v>6</v>
      </c>
      <c r="T45" s="64">
        <v>3</v>
      </c>
      <c r="U45" s="196">
        <v>185</v>
      </c>
      <c r="V45" s="64">
        <v>-28</v>
      </c>
    </row>
    <row r="46" spans="1:22" ht="12" customHeight="1" x14ac:dyDescent="0.4">
      <c r="A46" s="52"/>
      <c r="B46" s="10" t="s">
        <v>57</v>
      </c>
      <c r="C46" s="195" t="s">
        <v>167</v>
      </c>
      <c r="D46" s="60">
        <f t="shared" si="14"/>
        <v>130</v>
      </c>
      <c r="E46" s="61">
        <f t="shared" si="14"/>
        <v>1</v>
      </c>
      <c r="F46" s="62">
        <f t="shared" si="1"/>
        <v>7.7519379844961239E-3</v>
      </c>
      <c r="G46" s="196">
        <v>1</v>
      </c>
      <c r="H46" s="64">
        <v>-4</v>
      </c>
      <c r="I46" s="196">
        <v>8</v>
      </c>
      <c r="J46" s="64">
        <v>0</v>
      </c>
      <c r="K46" s="196">
        <v>121</v>
      </c>
      <c r="L46" s="64">
        <v>5</v>
      </c>
      <c r="M46" s="65">
        <v>1</v>
      </c>
      <c r="N46" s="61">
        <v>-4</v>
      </c>
      <c r="O46" s="62">
        <f t="shared" si="2"/>
        <v>-0.8</v>
      </c>
      <c r="P46" s="60">
        <f t="shared" si="15"/>
        <v>162</v>
      </c>
      <c r="Q46" s="61">
        <f t="shared" si="15"/>
        <v>-4</v>
      </c>
      <c r="R46" s="62">
        <f t="shared" si="3"/>
        <v>-2.4096385542168676E-2</v>
      </c>
      <c r="S46" s="196">
        <v>8</v>
      </c>
      <c r="T46" s="64">
        <v>0</v>
      </c>
      <c r="U46" s="196">
        <v>154</v>
      </c>
      <c r="V46" s="64">
        <v>-4</v>
      </c>
    </row>
    <row r="47" spans="1:22" ht="12" customHeight="1" x14ac:dyDescent="0.4">
      <c r="A47" s="52"/>
      <c r="B47" s="10"/>
      <c r="C47" s="195" t="s">
        <v>67</v>
      </c>
      <c r="D47" s="60">
        <f t="shared" si="14"/>
        <v>169</v>
      </c>
      <c r="E47" s="61">
        <f t="shared" si="14"/>
        <v>1</v>
      </c>
      <c r="F47" s="62">
        <f t="shared" si="1"/>
        <v>5.9523809523809521E-3</v>
      </c>
      <c r="G47" s="196">
        <v>3</v>
      </c>
      <c r="H47" s="64">
        <v>3</v>
      </c>
      <c r="I47" s="196">
        <v>7</v>
      </c>
      <c r="J47" s="64">
        <v>0</v>
      </c>
      <c r="K47" s="196">
        <v>159</v>
      </c>
      <c r="L47" s="64">
        <v>-2</v>
      </c>
      <c r="M47" s="65">
        <v>3</v>
      </c>
      <c r="N47" s="61">
        <v>3</v>
      </c>
      <c r="O47" s="62" t="str">
        <f t="shared" si="2"/>
        <v>-----</v>
      </c>
      <c r="P47" s="60">
        <f t="shared" si="15"/>
        <v>219</v>
      </c>
      <c r="Q47" s="61">
        <f t="shared" si="15"/>
        <v>-1</v>
      </c>
      <c r="R47" s="62">
        <f t="shared" si="3"/>
        <v>-4.5454545454545452E-3</v>
      </c>
      <c r="S47" s="196">
        <v>8</v>
      </c>
      <c r="T47" s="64">
        <v>1</v>
      </c>
      <c r="U47" s="196">
        <v>211</v>
      </c>
      <c r="V47" s="64">
        <v>-2</v>
      </c>
    </row>
    <row r="48" spans="1:22" ht="12" customHeight="1" x14ac:dyDescent="0.4">
      <c r="A48" s="80"/>
      <c r="B48" s="66"/>
      <c r="C48" s="197" t="s">
        <v>68</v>
      </c>
      <c r="D48" s="68">
        <f t="shared" si="14"/>
        <v>190</v>
      </c>
      <c r="E48" s="69">
        <f t="shared" si="14"/>
        <v>48</v>
      </c>
      <c r="F48" s="70">
        <f t="shared" si="1"/>
        <v>0.3380281690140845</v>
      </c>
      <c r="G48" s="198">
        <v>2</v>
      </c>
      <c r="H48" s="72">
        <v>0</v>
      </c>
      <c r="I48" s="198">
        <v>13</v>
      </c>
      <c r="J48" s="72">
        <v>5</v>
      </c>
      <c r="K48" s="198">
        <v>175</v>
      </c>
      <c r="L48" s="72">
        <v>43</v>
      </c>
      <c r="M48" s="73">
        <v>2</v>
      </c>
      <c r="N48" s="69">
        <v>0</v>
      </c>
      <c r="O48" s="70">
        <f t="shared" si="2"/>
        <v>0</v>
      </c>
      <c r="P48" s="68">
        <f t="shared" si="15"/>
        <v>238</v>
      </c>
      <c r="Q48" s="69">
        <f t="shared" si="15"/>
        <v>63</v>
      </c>
      <c r="R48" s="70">
        <f t="shared" si="3"/>
        <v>0.36</v>
      </c>
      <c r="S48" s="198">
        <v>13</v>
      </c>
      <c r="T48" s="72">
        <v>5</v>
      </c>
      <c r="U48" s="198">
        <v>225</v>
      </c>
      <c r="V48" s="72">
        <v>58</v>
      </c>
    </row>
    <row r="49" spans="1:2" ht="12" hidden="1" customHeight="1" x14ac:dyDescent="0.4"/>
    <row r="50" spans="1:2" ht="12" hidden="1" customHeight="1" x14ac:dyDescent="0.4"/>
    <row r="51" spans="1:2" ht="12" hidden="1" customHeight="1" x14ac:dyDescent="0.4"/>
    <row r="52" spans="1:2" ht="12" hidden="1" customHeight="1" x14ac:dyDescent="0.4"/>
    <row r="53" spans="1:2" ht="12" hidden="1" customHeight="1" x14ac:dyDescent="0.4"/>
    <row r="54" spans="1:2" ht="12" hidden="1" customHeight="1" x14ac:dyDescent="0.4"/>
    <row r="55" spans="1:2" ht="12" hidden="1" customHeight="1" x14ac:dyDescent="0.4">
      <c r="A55" s="2" t="s">
        <v>168</v>
      </c>
    </row>
    <row r="56" spans="1:2" ht="12" customHeight="1" x14ac:dyDescent="0.4">
      <c r="A56" s="90"/>
      <c r="B56" s="90"/>
    </row>
    <row r="57" spans="1:2" ht="12" customHeight="1" x14ac:dyDescent="0.4">
      <c r="A57" s="90"/>
      <c r="B57" s="90"/>
    </row>
    <row r="58" spans="1:2" ht="12" customHeight="1" x14ac:dyDescent="0.4">
      <c r="A58" s="90"/>
      <c r="B58" s="90"/>
    </row>
  </sheetData>
  <phoneticPr fontId="3"/>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workbookViewId="0">
      <selection activeCell="I18" sqref="I18"/>
    </sheetView>
  </sheetViews>
  <sheetFormatPr defaultColWidth="8" defaultRowHeight="12" x14ac:dyDescent="0.4"/>
  <cols>
    <col min="1" max="2" width="2.625" style="2" customWidth="1"/>
    <col min="3" max="3" width="9.875" style="2" bestFit="1" customWidth="1"/>
    <col min="4" max="5" width="7.875" style="2" customWidth="1"/>
    <col min="6" max="6" width="8.75" style="2" customWidth="1"/>
    <col min="7" max="7" width="6.875" style="2" customWidth="1"/>
    <col min="8" max="8" width="7.875" style="2" customWidth="1"/>
    <col min="9" max="9" width="6.875" style="2" customWidth="1"/>
    <col min="10" max="10" width="7.875" style="2" customWidth="1"/>
    <col min="11" max="11" width="6.875" style="2" customWidth="1"/>
    <col min="12" max="12" width="7.875" style="2" customWidth="1"/>
    <col min="13" max="13" width="6.875" style="2" customWidth="1"/>
    <col min="14" max="14" width="7.875" style="2" customWidth="1"/>
    <col min="15" max="15" width="8.75" style="2" customWidth="1"/>
    <col min="16" max="16" width="6.875" style="2" customWidth="1"/>
    <col min="17" max="17" width="7.875" style="2" customWidth="1"/>
    <col min="18" max="18" width="8.75" style="2" customWidth="1"/>
    <col min="19" max="19" width="6.875" style="2" customWidth="1"/>
    <col min="20" max="20" width="7.875" style="2" customWidth="1"/>
    <col min="21" max="21" width="6.875" style="2" customWidth="1"/>
    <col min="22" max="22" width="7.875" style="2" customWidth="1"/>
    <col min="23" max="16384" width="8" style="2"/>
  </cols>
  <sheetData>
    <row r="1" spans="1:22" x14ac:dyDescent="0.4">
      <c r="A1" s="1" t="s">
        <v>0</v>
      </c>
      <c r="V1" s="3" t="s">
        <v>70</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SUM(D9,D10,D25,D36,D41)</f>
        <v>2387</v>
      </c>
      <c r="E5" s="29">
        <f>SUM(E9,E10,E25,E36,E41)</f>
        <v>-361</v>
      </c>
      <c r="F5" s="30">
        <f>IF(D5-E5&gt;0,E5/(D5-E5),"-----")</f>
        <v>-0.13136826783114994</v>
      </c>
      <c r="G5" s="31">
        <f t="shared" ref="G5:N5" si="0">SUM(G9,G10,G25,G36,G41)</f>
        <v>15</v>
      </c>
      <c r="H5" s="32">
        <f t="shared" si="0"/>
        <v>2</v>
      </c>
      <c r="I5" s="31">
        <f t="shared" si="0"/>
        <v>85</v>
      </c>
      <c r="J5" s="32">
        <f t="shared" si="0"/>
        <v>3</v>
      </c>
      <c r="K5" s="31">
        <f t="shared" si="0"/>
        <v>2287</v>
      </c>
      <c r="L5" s="32">
        <f t="shared" si="0"/>
        <v>-366</v>
      </c>
      <c r="M5" s="33">
        <f t="shared" si="0"/>
        <v>16</v>
      </c>
      <c r="N5" s="29">
        <f t="shared" si="0"/>
        <v>3</v>
      </c>
      <c r="O5" s="30">
        <f>IF(M5-N5&gt;0,N5/(M5-N5),"-----")</f>
        <v>0.23076923076923078</v>
      </c>
      <c r="P5" s="33">
        <f>SUM(P9,P10,P25,P36,P41)</f>
        <v>3045</v>
      </c>
      <c r="Q5" s="29">
        <f>SUM(Q9,Q10,Q25,Q36,Q41)</f>
        <v>-519</v>
      </c>
      <c r="R5" s="30">
        <f>IF(P5-Q5&gt;0,Q5/(P5-Q5),"-----")</f>
        <v>-0.14562289562289563</v>
      </c>
      <c r="S5" s="31">
        <f>SUM(S9,S10,S25,S36,S41)</f>
        <v>88</v>
      </c>
      <c r="T5" s="32">
        <f>SUM(T9,T10,T25,T36,T41)</f>
        <v>3</v>
      </c>
      <c r="U5" s="31">
        <f>SUM(U9,U10,U25,U36,U41)</f>
        <v>2957</v>
      </c>
      <c r="V5" s="32">
        <f>SUM(V9,V10,V25,V36,V41)</f>
        <v>-522</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28</v>
      </c>
      <c r="E9" s="37">
        <f>SUM(H9,J9,L9)</f>
        <v>-24</v>
      </c>
      <c r="F9" s="38">
        <f t="shared" ref="F9:F48" si="1">IF(D9-E9&gt;0,E9/(D9-E9),"-----")</f>
        <v>-0.46153846153846156</v>
      </c>
      <c r="G9" s="39">
        <v>1</v>
      </c>
      <c r="H9" s="40">
        <v>1</v>
      </c>
      <c r="I9" s="39">
        <v>1</v>
      </c>
      <c r="J9" s="40">
        <v>1</v>
      </c>
      <c r="K9" s="39">
        <v>26</v>
      </c>
      <c r="L9" s="40">
        <v>-26</v>
      </c>
      <c r="M9" s="41">
        <v>1</v>
      </c>
      <c r="N9" s="37">
        <v>1</v>
      </c>
      <c r="O9" s="42" t="str">
        <f t="shared" ref="O9:O48" si="2">IF(M9-N9&gt;0,N9/(M9-N9),"-----")</f>
        <v>-----</v>
      </c>
      <c r="P9" s="41">
        <f>SUM(S9,U9)</f>
        <v>38</v>
      </c>
      <c r="Q9" s="37">
        <f>SUM(T9,V9)</f>
        <v>-55</v>
      </c>
      <c r="R9" s="38">
        <f t="shared" ref="R9:R48" si="3">IF(P9-Q9&gt;0,Q9/(P9-Q9),"-----")</f>
        <v>-0.59139784946236562</v>
      </c>
      <c r="S9" s="39">
        <v>1</v>
      </c>
      <c r="T9" s="40">
        <v>1</v>
      </c>
      <c r="U9" s="39">
        <v>37</v>
      </c>
      <c r="V9" s="40">
        <v>-56</v>
      </c>
    </row>
    <row r="10" spans="1:22" ht="12" customHeight="1" x14ac:dyDescent="0.4">
      <c r="A10" s="43"/>
      <c r="B10" s="10"/>
      <c r="C10" s="12" t="s">
        <v>18</v>
      </c>
      <c r="D10" s="44">
        <f>SUM(D11:D24)</f>
        <v>1099</v>
      </c>
      <c r="E10" s="45">
        <f>SUM(E11:E24)</f>
        <v>-257</v>
      </c>
      <c r="F10" s="38">
        <f t="shared" si="1"/>
        <v>-0.18952802359882007</v>
      </c>
      <c r="G10" s="46">
        <f t="shared" ref="G10:N10" si="4">SUM(G11:G24)</f>
        <v>9</v>
      </c>
      <c r="H10" s="47">
        <f t="shared" si="4"/>
        <v>0</v>
      </c>
      <c r="I10" s="46">
        <f t="shared" si="4"/>
        <v>36</v>
      </c>
      <c r="J10" s="47">
        <f t="shared" si="4"/>
        <v>-6</v>
      </c>
      <c r="K10" s="46">
        <f t="shared" si="4"/>
        <v>1054</v>
      </c>
      <c r="L10" s="47">
        <f t="shared" si="4"/>
        <v>-251</v>
      </c>
      <c r="M10" s="48">
        <f t="shared" si="4"/>
        <v>9</v>
      </c>
      <c r="N10" s="49">
        <f t="shared" si="4"/>
        <v>0</v>
      </c>
      <c r="O10" s="50">
        <f t="shared" si="2"/>
        <v>0</v>
      </c>
      <c r="P10" s="48">
        <f>SUM(P11:P24)</f>
        <v>1347</v>
      </c>
      <c r="Q10" s="51">
        <f>SUM(Q11:Q24)</f>
        <v>-360</v>
      </c>
      <c r="R10" s="38">
        <f t="shared" si="3"/>
        <v>-0.210896309314587</v>
      </c>
      <c r="S10" s="46">
        <f>SUM(S11:S24)</f>
        <v>39</v>
      </c>
      <c r="T10" s="47">
        <f>SUM(T11:T24)</f>
        <v>-5</v>
      </c>
      <c r="U10" s="46">
        <f>SUM(U11:U24)</f>
        <v>1308</v>
      </c>
      <c r="V10" s="47">
        <f>SUM(V11:V24)</f>
        <v>-355</v>
      </c>
    </row>
    <row r="11" spans="1:22" ht="12" customHeight="1" x14ac:dyDescent="0.4">
      <c r="A11" s="52"/>
      <c r="B11" s="10"/>
      <c r="C11" s="53" t="s">
        <v>72</v>
      </c>
      <c r="D11" s="54">
        <f t="shared" ref="D11:E24" si="5">SUM(G11,I11,K11)</f>
        <v>100</v>
      </c>
      <c r="E11" s="55">
        <f t="shared" si="5"/>
        <v>-17</v>
      </c>
      <c r="F11" s="42">
        <f t="shared" si="1"/>
        <v>-0.14529914529914531</v>
      </c>
      <c r="G11" s="56">
        <v>1</v>
      </c>
      <c r="H11" s="57">
        <v>1</v>
      </c>
      <c r="I11" s="56">
        <v>5</v>
      </c>
      <c r="J11" s="57">
        <v>3</v>
      </c>
      <c r="K11" s="56">
        <v>94</v>
      </c>
      <c r="L11" s="57">
        <v>-21</v>
      </c>
      <c r="M11" s="58">
        <v>1</v>
      </c>
      <c r="N11" s="55">
        <v>1</v>
      </c>
      <c r="O11" s="42" t="str">
        <f t="shared" si="2"/>
        <v>-----</v>
      </c>
      <c r="P11" s="54">
        <f t="shared" ref="P11:Q24" si="6">SUM(S11,U11)</f>
        <v>110</v>
      </c>
      <c r="Q11" s="55">
        <f t="shared" si="6"/>
        <v>-31</v>
      </c>
      <c r="R11" s="42">
        <f t="shared" si="3"/>
        <v>-0.21985815602836881</v>
      </c>
      <c r="S11" s="56">
        <v>5</v>
      </c>
      <c r="T11" s="57">
        <v>3</v>
      </c>
      <c r="U11" s="56">
        <v>105</v>
      </c>
      <c r="V11" s="57">
        <v>-34</v>
      </c>
    </row>
    <row r="12" spans="1:22" ht="12" customHeight="1" x14ac:dyDescent="0.4">
      <c r="A12" s="52"/>
      <c r="B12" s="10"/>
      <c r="C12" s="59" t="s">
        <v>20</v>
      </c>
      <c r="D12" s="60">
        <f t="shared" si="5"/>
        <v>141</v>
      </c>
      <c r="E12" s="61">
        <f t="shared" si="5"/>
        <v>-38</v>
      </c>
      <c r="F12" s="62">
        <f t="shared" si="1"/>
        <v>-0.21229050279329609</v>
      </c>
      <c r="G12" s="63">
        <v>1</v>
      </c>
      <c r="H12" s="64">
        <v>-2</v>
      </c>
      <c r="I12" s="63">
        <v>5</v>
      </c>
      <c r="J12" s="64">
        <v>-3</v>
      </c>
      <c r="K12" s="63">
        <v>135</v>
      </c>
      <c r="L12" s="64">
        <v>-33</v>
      </c>
      <c r="M12" s="65">
        <v>1</v>
      </c>
      <c r="N12" s="61">
        <v>-2</v>
      </c>
      <c r="O12" s="62">
        <f t="shared" si="2"/>
        <v>-0.66666666666666663</v>
      </c>
      <c r="P12" s="60">
        <f t="shared" si="6"/>
        <v>161</v>
      </c>
      <c r="Q12" s="61">
        <f t="shared" si="6"/>
        <v>-55</v>
      </c>
      <c r="R12" s="62">
        <f t="shared" si="3"/>
        <v>-0.25462962962962965</v>
      </c>
      <c r="S12" s="63">
        <v>5</v>
      </c>
      <c r="T12" s="64">
        <v>-3</v>
      </c>
      <c r="U12" s="63">
        <v>156</v>
      </c>
      <c r="V12" s="64">
        <v>-52</v>
      </c>
    </row>
    <row r="13" spans="1:22" ht="12" customHeight="1" x14ac:dyDescent="0.4">
      <c r="A13" s="52"/>
      <c r="B13" s="10"/>
      <c r="C13" s="59" t="s">
        <v>21</v>
      </c>
      <c r="D13" s="60">
        <f t="shared" si="5"/>
        <v>124</v>
      </c>
      <c r="E13" s="61">
        <f t="shared" si="5"/>
        <v>-30</v>
      </c>
      <c r="F13" s="62">
        <f t="shared" si="1"/>
        <v>-0.19480519480519481</v>
      </c>
      <c r="G13" s="63">
        <v>2</v>
      </c>
      <c r="H13" s="64">
        <v>2</v>
      </c>
      <c r="I13" s="63">
        <v>8</v>
      </c>
      <c r="J13" s="64">
        <v>3</v>
      </c>
      <c r="K13" s="63">
        <v>114</v>
      </c>
      <c r="L13" s="64">
        <v>-35</v>
      </c>
      <c r="M13" s="65">
        <v>2</v>
      </c>
      <c r="N13" s="61">
        <v>2</v>
      </c>
      <c r="O13" s="62" t="str">
        <f t="shared" si="2"/>
        <v>-----</v>
      </c>
      <c r="P13" s="60">
        <f t="shared" si="6"/>
        <v>148</v>
      </c>
      <c r="Q13" s="61">
        <f t="shared" si="6"/>
        <v>-53</v>
      </c>
      <c r="R13" s="62">
        <f t="shared" si="3"/>
        <v>-0.26368159203980102</v>
      </c>
      <c r="S13" s="63">
        <v>8</v>
      </c>
      <c r="T13" s="64">
        <v>3</v>
      </c>
      <c r="U13" s="63">
        <v>140</v>
      </c>
      <c r="V13" s="64">
        <v>-56</v>
      </c>
    </row>
    <row r="14" spans="1:22" ht="12" customHeight="1" x14ac:dyDescent="0.4">
      <c r="A14" s="52"/>
      <c r="B14" s="10" t="s">
        <v>22</v>
      </c>
      <c r="C14" s="59" t="s">
        <v>23</v>
      </c>
      <c r="D14" s="60">
        <f t="shared" si="5"/>
        <v>108</v>
      </c>
      <c r="E14" s="61">
        <f t="shared" si="5"/>
        <v>-15</v>
      </c>
      <c r="F14" s="62">
        <f t="shared" si="1"/>
        <v>-0.12195121951219512</v>
      </c>
      <c r="G14" s="63">
        <v>0</v>
      </c>
      <c r="H14" s="64">
        <v>-1</v>
      </c>
      <c r="I14" s="63">
        <v>1</v>
      </c>
      <c r="J14" s="64">
        <v>-4</v>
      </c>
      <c r="K14" s="63">
        <v>107</v>
      </c>
      <c r="L14" s="64">
        <v>-10</v>
      </c>
      <c r="M14" s="65">
        <v>0</v>
      </c>
      <c r="N14" s="61">
        <v>-1</v>
      </c>
      <c r="O14" s="62">
        <f t="shared" si="2"/>
        <v>-1</v>
      </c>
      <c r="P14" s="60">
        <f t="shared" si="6"/>
        <v>129</v>
      </c>
      <c r="Q14" s="61">
        <f t="shared" si="6"/>
        <v>-27</v>
      </c>
      <c r="R14" s="62">
        <f t="shared" si="3"/>
        <v>-0.17307692307692307</v>
      </c>
      <c r="S14" s="63">
        <v>1</v>
      </c>
      <c r="T14" s="64">
        <v>-6</v>
      </c>
      <c r="U14" s="63">
        <v>128</v>
      </c>
      <c r="V14" s="64">
        <v>-21</v>
      </c>
    </row>
    <row r="15" spans="1:22" ht="12" customHeight="1" x14ac:dyDescent="0.4">
      <c r="A15" s="52"/>
      <c r="B15" s="10"/>
      <c r="C15" s="59" t="s">
        <v>24</v>
      </c>
      <c r="D15" s="60">
        <f t="shared" si="5"/>
        <v>98</v>
      </c>
      <c r="E15" s="61">
        <f t="shared" si="5"/>
        <v>-25</v>
      </c>
      <c r="F15" s="62">
        <f t="shared" si="1"/>
        <v>-0.2032520325203252</v>
      </c>
      <c r="G15" s="63">
        <v>0</v>
      </c>
      <c r="H15" s="64">
        <v>0</v>
      </c>
      <c r="I15" s="63">
        <v>0</v>
      </c>
      <c r="J15" s="64">
        <v>-2</v>
      </c>
      <c r="K15" s="63">
        <v>98</v>
      </c>
      <c r="L15" s="64">
        <v>-23</v>
      </c>
      <c r="M15" s="65">
        <v>0</v>
      </c>
      <c r="N15" s="61">
        <v>0</v>
      </c>
      <c r="O15" s="62" t="str">
        <f t="shared" si="2"/>
        <v>-----</v>
      </c>
      <c r="P15" s="60">
        <f t="shared" si="6"/>
        <v>127</v>
      </c>
      <c r="Q15" s="61">
        <f t="shared" si="6"/>
        <v>-38</v>
      </c>
      <c r="R15" s="62">
        <f t="shared" si="3"/>
        <v>-0.23030303030303031</v>
      </c>
      <c r="S15" s="63">
        <v>0</v>
      </c>
      <c r="T15" s="64">
        <v>-2</v>
      </c>
      <c r="U15" s="63">
        <v>127</v>
      </c>
      <c r="V15" s="64">
        <v>-36</v>
      </c>
    </row>
    <row r="16" spans="1:22" ht="12" customHeight="1" x14ac:dyDescent="0.4">
      <c r="A16" s="52" t="s">
        <v>25</v>
      </c>
      <c r="B16" s="10" t="s">
        <v>26</v>
      </c>
      <c r="C16" s="59" t="s">
        <v>74</v>
      </c>
      <c r="D16" s="60">
        <f t="shared" si="5"/>
        <v>88</v>
      </c>
      <c r="E16" s="61">
        <f t="shared" si="5"/>
        <v>10</v>
      </c>
      <c r="F16" s="62">
        <f t="shared" si="1"/>
        <v>0.12820512820512819</v>
      </c>
      <c r="G16" s="63">
        <v>2</v>
      </c>
      <c r="H16" s="64">
        <v>0</v>
      </c>
      <c r="I16" s="63">
        <v>4</v>
      </c>
      <c r="J16" s="64">
        <v>2</v>
      </c>
      <c r="K16" s="63">
        <v>82</v>
      </c>
      <c r="L16" s="64">
        <v>8</v>
      </c>
      <c r="M16" s="65">
        <v>2</v>
      </c>
      <c r="N16" s="61">
        <v>0</v>
      </c>
      <c r="O16" s="62">
        <f t="shared" si="2"/>
        <v>0</v>
      </c>
      <c r="P16" s="60">
        <f t="shared" si="6"/>
        <v>108</v>
      </c>
      <c r="Q16" s="61">
        <f t="shared" si="6"/>
        <v>8</v>
      </c>
      <c r="R16" s="62">
        <f t="shared" si="3"/>
        <v>0.08</v>
      </c>
      <c r="S16" s="63">
        <v>4</v>
      </c>
      <c r="T16" s="64">
        <v>2</v>
      </c>
      <c r="U16" s="63">
        <v>104</v>
      </c>
      <c r="V16" s="64">
        <v>6</v>
      </c>
    </row>
    <row r="17" spans="1:22" ht="12" customHeight="1" x14ac:dyDescent="0.4">
      <c r="A17" s="52"/>
      <c r="B17" s="10"/>
      <c r="C17" s="59" t="s">
        <v>76</v>
      </c>
      <c r="D17" s="60">
        <f t="shared" si="5"/>
        <v>132</v>
      </c>
      <c r="E17" s="61">
        <f t="shared" si="5"/>
        <v>-52</v>
      </c>
      <c r="F17" s="62">
        <f t="shared" si="1"/>
        <v>-0.28260869565217389</v>
      </c>
      <c r="G17" s="63">
        <v>1</v>
      </c>
      <c r="H17" s="64">
        <v>0</v>
      </c>
      <c r="I17" s="63">
        <v>2</v>
      </c>
      <c r="J17" s="64">
        <v>-3</v>
      </c>
      <c r="K17" s="63">
        <v>129</v>
      </c>
      <c r="L17" s="64">
        <v>-49</v>
      </c>
      <c r="M17" s="65">
        <v>1</v>
      </c>
      <c r="N17" s="61">
        <v>0</v>
      </c>
      <c r="O17" s="62">
        <f t="shared" si="2"/>
        <v>0</v>
      </c>
      <c r="P17" s="60">
        <f t="shared" si="6"/>
        <v>166</v>
      </c>
      <c r="Q17" s="61">
        <f t="shared" si="6"/>
        <v>-61</v>
      </c>
      <c r="R17" s="62">
        <f t="shared" si="3"/>
        <v>-0.2687224669603524</v>
      </c>
      <c r="S17" s="63">
        <v>2</v>
      </c>
      <c r="T17" s="64">
        <v>-3</v>
      </c>
      <c r="U17" s="63">
        <v>164</v>
      </c>
      <c r="V17" s="64">
        <v>-58</v>
      </c>
    </row>
    <row r="18" spans="1:22" ht="12" customHeight="1" x14ac:dyDescent="0.4">
      <c r="A18" s="52"/>
      <c r="B18" s="10" t="s">
        <v>29</v>
      </c>
      <c r="C18" s="59" t="s">
        <v>30</v>
      </c>
      <c r="D18" s="60">
        <f>SUM(G18,I18,K18)</f>
        <v>111</v>
      </c>
      <c r="E18" s="61">
        <f>SUM(H18,J18,L18)</f>
        <v>-24</v>
      </c>
      <c r="F18" s="62">
        <f>IF(D18-E18&gt;0,E18/(D18-E18),"-----")</f>
        <v>-0.17777777777777778</v>
      </c>
      <c r="G18" s="63">
        <v>1</v>
      </c>
      <c r="H18" s="64">
        <v>1</v>
      </c>
      <c r="I18" s="63">
        <v>2</v>
      </c>
      <c r="J18" s="64">
        <v>-1</v>
      </c>
      <c r="K18" s="63">
        <v>108</v>
      </c>
      <c r="L18" s="64">
        <v>-24</v>
      </c>
      <c r="M18" s="65">
        <v>1</v>
      </c>
      <c r="N18" s="61">
        <v>1</v>
      </c>
      <c r="O18" s="62" t="str">
        <f>IF(M18-N18&gt;0,N18/(M18-N18),"-----")</f>
        <v>-----</v>
      </c>
      <c r="P18" s="60">
        <f>SUM(S18,U18)</f>
        <v>138</v>
      </c>
      <c r="Q18" s="61">
        <f>SUM(T18,V18)</f>
        <v>-29</v>
      </c>
      <c r="R18" s="62">
        <f>IF(P18-Q18&gt;0,Q18/(P18-Q18),"-----")</f>
        <v>-0.17365269461077845</v>
      </c>
      <c r="S18" s="63">
        <v>4</v>
      </c>
      <c r="T18" s="64">
        <v>1</v>
      </c>
      <c r="U18" s="63">
        <v>134</v>
      </c>
      <c r="V18" s="64">
        <v>-30</v>
      </c>
    </row>
    <row r="19" spans="1:22" ht="12" customHeight="1" x14ac:dyDescent="0.4">
      <c r="A19" s="52"/>
      <c r="B19" s="10"/>
      <c r="C19" s="59" t="s">
        <v>31</v>
      </c>
      <c r="D19" s="60">
        <f t="shared" si="5"/>
        <v>67</v>
      </c>
      <c r="E19" s="61">
        <f t="shared" si="5"/>
        <v>-48</v>
      </c>
      <c r="F19" s="62">
        <f t="shared" si="1"/>
        <v>-0.41739130434782606</v>
      </c>
      <c r="G19" s="63">
        <v>0</v>
      </c>
      <c r="H19" s="64">
        <v>0</v>
      </c>
      <c r="I19" s="63">
        <v>0</v>
      </c>
      <c r="J19" s="64">
        <v>-7</v>
      </c>
      <c r="K19" s="63">
        <v>67</v>
      </c>
      <c r="L19" s="64">
        <v>-41</v>
      </c>
      <c r="M19" s="65">
        <v>0</v>
      </c>
      <c r="N19" s="61">
        <v>0</v>
      </c>
      <c r="O19" s="62" t="str">
        <f t="shared" si="2"/>
        <v>-----</v>
      </c>
      <c r="P19" s="60">
        <f t="shared" si="6"/>
        <v>88</v>
      </c>
      <c r="Q19" s="61">
        <f t="shared" si="6"/>
        <v>-54</v>
      </c>
      <c r="R19" s="62">
        <f t="shared" si="3"/>
        <v>-0.38028169014084506</v>
      </c>
      <c r="S19" s="63">
        <v>0</v>
      </c>
      <c r="T19" s="64">
        <v>-7</v>
      </c>
      <c r="U19" s="63">
        <v>88</v>
      </c>
      <c r="V19" s="64">
        <v>-47</v>
      </c>
    </row>
    <row r="20" spans="1:22" ht="12" customHeight="1" x14ac:dyDescent="0.4">
      <c r="A20" s="52"/>
      <c r="B20" s="10" t="s">
        <v>32</v>
      </c>
      <c r="C20" s="59" t="s">
        <v>33</v>
      </c>
      <c r="D20" s="60">
        <f t="shared" si="5"/>
        <v>34</v>
      </c>
      <c r="E20" s="61">
        <f t="shared" si="5"/>
        <v>4</v>
      </c>
      <c r="F20" s="62">
        <f t="shared" si="1"/>
        <v>0.13333333333333333</v>
      </c>
      <c r="G20" s="63">
        <v>1</v>
      </c>
      <c r="H20" s="64">
        <v>1</v>
      </c>
      <c r="I20" s="63">
        <v>4</v>
      </c>
      <c r="J20" s="64">
        <v>3</v>
      </c>
      <c r="K20" s="63">
        <v>29</v>
      </c>
      <c r="L20" s="64">
        <v>0</v>
      </c>
      <c r="M20" s="65">
        <v>1</v>
      </c>
      <c r="N20" s="61">
        <v>1</v>
      </c>
      <c r="O20" s="62" t="str">
        <f t="shared" si="2"/>
        <v>-----</v>
      </c>
      <c r="P20" s="60">
        <f t="shared" si="6"/>
        <v>47</v>
      </c>
      <c r="Q20" s="61">
        <f t="shared" si="6"/>
        <v>3</v>
      </c>
      <c r="R20" s="62">
        <f t="shared" si="3"/>
        <v>6.8181818181818177E-2</v>
      </c>
      <c r="S20" s="63">
        <v>4</v>
      </c>
      <c r="T20" s="64">
        <v>3</v>
      </c>
      <c r="U20" s="63">
        <v>43</v>
      </c>
      <c r="V20" s="64">
        <v>0</v>
      </c>
    </row>
    <row r="21" spans="1:22" ht="12" customHeight="1" x14ac:dyDescent="0.4">
      <c r="A21" s="52"/>
      <c r="B21" s="10"/>
      <c r="C21" s="59" t="s">
        <v>34</v>
      </c>
      <c r="D21" s="60">
        <f t="shared" si="5"/>
        <v>55</v>
      </c>
      <c r="E21" s="61">
        <f t="shared" si="5"/>
        <v>-21</v>
      </c>
      <c r="F21" s="62">
        <f t="shared" si="1"/>
        <v>-0.27631578947368424</v>
      </c>
      <c r="G21" s="63">
        <v>0</v>
      </c>
      <c r="H21" s="64">
        <v>0</v>
      </c>
      <c r="I21" s="63">
        <v>2</v>
      </c>
      <c r="J21" s="64">
        <v>2</v>
      </c>
      <c r="K21" s="63">
        <v>53</v>
      </c>
      <c r="L21" s="64">
        <v>-23</v>
      </c>
      <c r="M21" s="65">
        <v>0</v>
      </c>
      <c r="N21" s="61">
        <v>0</v>
      </c>
      <c r="O21" s="62" t="str">
        <f t="shared" si="2"/>
        <v>-----</v>
      </c>
      <c r="P21" s="60">
        <f t="shared" si="6"/>
        <v>65</v>
      </c>
      <c r="Q21" s="61">
        <f t="shared" si="6"/>
        <v>-34</v>
      </c>
      <c r="R21" s="62">
        <f t="shared" si="3"/>
        <v>-0.34343434343434343</v>
      </c>
      <c r="S21" s="63">
        <v>3</v>
      </c>
      <c r="T21" s="64">
        <v>3</v>
      </c>
      <c r="U21" s="63">
        <v>62</v>
      </c>
      <c r="V21" s="64">
        <v>-37</v>
      </c>
    </row>
    <row r="22" spans="1:22" ht="12" customHeight="1" x14ac:dyDescent="0.4">
      <c r="A22" s="52"/>
      <c r="B22" s="10"/>
      <c r="C22" s="59" t="s">
        <v>35</v>
      </c>
      <c r="D22" s="60">
        <f t="shared" si="5"/>
        <v>32</v>
      </c>
      <c r="E22" s="61">
        <f t="shared" si="5"/>
        <v>-2</v>
      </c>
      <c r="F22" s="62">
        <f t="shared" si="1"/>
        <v>-5.8823529411764705E-2</v>
      </c>
      <c r="G22" s="63">
        <v>0</v>
      </c>
      <c r="H22" s="64">
        <v>-2</v>
      </c>
      <c r="I22" s="63">
        <v>2</v>
      </c>
      <c r="J22" s="64">
        <v>0</v>
      </c>
      <c r="K22" s="63">
        <v>30</v>
      </c>
      <c r="L22" s="64">
        <v>0</v>
      </c>
      <c r="M22" s="65">
        <v>0</v>
      </c>
      <c r="N22" s="61">
        <v>-2</v>
      </c>
      <c r="O22" s="62">
        <f t="shared" si="2"/>
        <v>-1</v>
      </c>
      <c r="P22" s="60">
        <f t="shared" si="6"/>
        <v>47</v>
      </c>
      <c r="Q22" s="61">
        <f t="shared" si="6"/>
        <v>7</v>
      </c>
      <c r="R22" s="62">
        <f t="shared" si="3"/>
        <v>0.17499999999999999</v>
      </c>
      <c r="S22" s="63">
        <v>2</v>
      </c>
      <c r="T22" s="64">
        <v>0</v>
      </c>
      <c r="U22" s="63">
        <v>45</v>
      </c>
      <c r="V22" s="64">
        <v>7</v>
      </c>
    </row>
    <row r="23" spans="1:22" ht="12" customHeight="1" x14ac:dyDescent="0.4">
      <c r="A23" s="52"/>
      <c r="B23" s="10"/>
      <c r="C23" s="59" t="s">
        <v>36</v>
      </c>
      <c r="D23" s="60">
        <f t="shared" si="5"/>
        <v>8</v>
      </c>
      <c r="E23" s="61">
        <f t="shared" si="5"/>
        <v>0</v>
      </c>
      <c r="F23" s="62">
        <f t="shared" si="1"/>
        <v>0</v>
      </c>
      <c r="G23" s="63">
        <v>0</v>
      </c>
      <c r="H23" s="64">
        <v>0</v>
      </c>
      <c r="I23" s="63">
        <v>1</v>
      </c>
      <c r="J23" s="64">
        <v>1</v>
      </c>
      <c r="K23" s="63">
        <v>7</v>
      </c>
      <c r="L23" s="64">
        <v>-1</v>
      </c>
      <c r="M23" s="65">
        <v>0</v>
      </c>
      <c r="N23" s="61">
        <v>0</v>
      </c>
      <c r="O23" s="62" t="str">
        <f t="shared" si="2"/>
        <v>-----</v>
      </c>
      <c r="P23" s="60">
        <f t="shared" si="6"/>
        <v>12</v>
      </c>
      <c r="Q23" s="61">
        <f t="shared" si="6"/>
        <v>3</v>
      </c>
      <c r="R23" s="62">
        <f t="shared" si="3"/>
        <v>0.33333333333333331</v>
      </c>
      <c r="S23" s="63">
        <v>1</v>
      </c>
      <c r="T23" s="64">
        <v>1</v>
      </c>
      <c r="U23" s="63">
        <v>11</v>
      </c>
      <c r="V23" s="64">
        <v>2</v>
      </c>
    </row>
    <row r="24" spans="1:22" ht="12" customHeight="1" x14ac:dyDescent="0.4">
      <c r="A24" s="52"/>
      <c r="B24" s="66"/>
      <c r="C24" s="67" t="s">
        <v>37</v>
      </c>
      <c r="D24" s="68">
        <f t="shared" si="5"/>
        <v>1</v>
      </c>
      <c r="E24" s="69">
        <f t="shared" si="5"/>
        <v>1</v>
      </c>
      <c r="F24" s="70" t="str">
        <f t="shared" si="1"/>
        <v>-----</v>
      </c>
      <c r="G24" s="71">
        <v>0</v>
      </c>
      <c r="H24" s="72">
        <v>0</v>
      </c>
      <c r="I24" s="71">
        <v>0</v>
      </c>
      <c r="J24" s="72">
        <v>0</v>
      </c>
      <c r="K24" s="71">
        <v>1</v>
      </c>
      <c r="L24" s="72">
        <v>1</v>
      </c>
      <c r="M24" s="73">
        <v>0</v>
      </c>
      <c r="N24" s="69">
        <v>0</v>
      </c>
      <c r="O24" s="70" t="str">
        <f t="shared" si="2"/>
        <v>-----</v>
      </c>
      <c r="P24" s="68">
        <f t="shared" si="6"/>
        <v>1</v>
      </c>
      <c r="Q24" s="69">
        <f t="shared" si="6"/>
        <v>1</v>
      </c>
      <c r="R24" s="70" t="str">
        <f t="shared" si="3"/>
        <v>-----</v>
      </c>
      <c r="S24" s="71">
        <v>0</v>
      </c>
      <c r="T24" s="72">
        <v>0</v>
      </c>
      <c r="U24" s="71">
        <v>1</v>
      </c>
      <c r="V24" s="72">
        <v>1</v>
      </c>
    </row>
    <row r="25" spans="1:22" ht="12" customHeight="1" x14ac:dyDescent="0.4">
      <c r="A25" s="52"/>
      <c r="B25" s="4"/>
      <c r="C25" s="12" t="s">
        <v>18</v>
      </c>
      <c r="D25" s="44">
        <f>SUM(D26:D35)</f>
        <v>661</v>
      </c>
      <c r="E25" s="45">
        <f>SUM(E26:E35)</f>
        <v>-38</v>
      </c>
      <c r="F25" s="38">
        <f t="shared" si="1"/>
        <v>-5.4363376251788269E-2</v>
      </c>
      <c r="G25" s="46">
        <f t="shared" ref="G25:N25" si="7">SUM(G26:G35)</f>
        <v>2</v>
      </c>
      <c r="H25" s="47">
        <f t="shared" si="7"/>
        <v>0</v>
      </c>
      <c r="I25" s="46">
        <f t="shared" si="7"/>
        <v>23</v>
      </c>
      <c r="J25" s="47">
        <f t="shared" si="7"/>
        <v>0</v>
      </c>
      <c r="K25" s="46">
        <f t="shared" si="7"/>
        <v>636</v>
      </c>
      <c r="L25" s="47">
        <f t="shared" si="7"/>
        <v>-38</v>
      </c>
      <c r="M25" s="74">
        <f t="shared" si="7"/>
        <v>2</v>
      </c>
      <c r="N25" s="37">
        <f t="shared" si="7"/>
        <v>0</v>
      </c>
      <c r="O25" s="38">
        <f t="shared" si="2"/>
        <v>0</v>
      </c>
      <c r="P25" s="74">
        <f>SUM(P26:P35)</f>
        <v>887</v>
      </c>
      <c r="Q25" s="45">
        <f>SUM(Q26:Q35)</f>
        <v>-28</v>
      </c>
      <c r="R25" s="38">
        <f t="shared" si="3"/>
        <v>-3.0601092896174863E-2</v>
      </c>
      <c r="S25" s="46">
        <f>SUM(S26:S35)</f>
        <v>23</v>
      </c>
      <c r="T25" s="47">
        <f>SUM(T26:T35)</f>
        <v>0</v>
      </c>
      <c r="U25" s="46">
        <f>SUM(U26:U35)</f>
        <v>864</v>
      </c>
      <c r="V25" s="47">
        <f>SUM(V26:V35)</f>
        <v>-28</v>
      </c>
    </row>
    <row r="26" spans="1:22" ht="12" customHeight="1" x14ac:dyDescent="0.4">
      <c r="A26" s="52"/>
      <c r="B26" s="10" t="s">
        <v>38</v>
      </c>
      <c r="C26" s="53" t="s">
        <v>39</v>
      </c>
      <c r="D26" s="54">
        <f t="shared" ref="D26:E35" si="8">SUM(G26,I26,K26)</f>
        <v>125</v>
      </c>
      <c r="E26" s="55">
        <f t="shared" si="8"/>
        <v>-31</v>
      </c>
      <c r="F26" s="42">
        <f t="shared" si="1"/>
        <v>-0.19871794871794871</v>
      </c>
      <c r="G26" s="56">
        <v>1</v>
      </c>
      <c r="H26" s="57">
        <v>1</v>
      </c>
      <c r="I26" s="56">
        <v>7</v>
      </c>
      <c r="J26" s="57">
        <v>3</v>
      </c>
      <c r="K26" s="56">
        <v>117</v>
      </c>
      <c r="L26" s="57">
        <v>-35</v>
      </c>
      <c r="M26" s="58">
        <v>1</v>
      </c>
      <c r="N26" s="55">
        <v>1</v>
      </c>
      <c r="O26" s="42" t="str">
        <f t="shared" si="2"/>
        <v>-----</v>
      </c>
      <c r="P26" s="54">
        <f t="shared" ref="P26:Q35" si="9">SUM(S26,U26)</f>
        <v>172</v>
      </c>
      <c r="Q26" s="55">
        <f t="shared" si="9"/>
        <v>-28</v>
      </c>
      <c r="R26" s="42">
        <f t="shared" si="3"/>
        <v>-0.14000000000000001</v>
      </c>
      <c r="S26" s="56">
        <v>7</v>
      </c>
      <c r="T26" s="57">
        <v>3</v>
      </c>
      <c r="U26" s="56">
        <v>165</v>
      </c>
      <c r="V26" s="57">
        <v>-31</v>
      </c>
    </row>
    <row r="27" spans="1:22" ht="12" customHeight="1" x14ac:dyDescent="0.4">
      <c r="A27" s="52"/>
      <c r="B27" s="10"/>
      <c r="C27" s="59" t="s">
        <v>40</v>
      </c>
      <c r="D27" s="60">
        <f t="shared" si="8"/>
        <v>105</v>
      </c>
      <c r="E27" s="61">
        <f t="shared" si="8"/>
        <v>9</v>
      </c>
      <c r="F27" s="62">
        <f t="shared" si="1"/>
        <v>9.375E-2</v>
      </c>
      <c r="G27" s="63">
        <v>0</v>
      </c>
      <c r="H27" s="64">
        <v>0</v>
      </c>
      <c r="I27" s="63">
        <v>3</v>
      </c>
      <c r="J27" s="64">
        <v>-6</v>
      </c>
      <c r="K27" s="63">
        <v>102</v>
      </c>
      <c r="L27" s="64">
        <v>15</v>
      </c>
      <c r="M27" s="65">
        <v>0</v>
      </c>
      <c r="N27" s="61">
        <v>0</v>
      </c>
      <c r="O27" s="62" t="str">
        <f t="shared" si="2"/>
        <v>-----</v>
      </c>
      <c r="P27" s="60">
        <f t="shared" si="9"/>
        <v>136</v>
      </c>
      <c r="Q27" s="61">
        <f t="shared" si="9"/>
        <v>20</v>
      </c>
      <c r="R27" s="62">
        <f t="shared" si="3"/>
        <v>0.17241379310344829</v>
      </c>
      <c r="S27" s="63">
        <v>3</v>
      </c>
      <c r="T27" s="64">
        <v>-6</v>
      </c>
      <c r="U27" s="63">
        <v>133</v>
      </c>
      <c r="V27" s="64">
        <v>26</v>
      </c>
    </row>
    <row r="28" spans="1:22" ht="12" customHeight="1" x14ac:dyDescent="0.4">
      <c r="A28" s="52"/>
      <c r="B28" s="10" t="s">
        <v>41</v>
      </c>
      <c r="C28" s="59" t="s">
        <v>42</v>
      </c>
      <c r="D28" s="60">
        <f t="shared" si="8"/>
        <v>40</v>
      </c>
      <c r="E28" s="61">
        <f t="shared" si="8"/>
        <v>2</v>
      </c>
      <c r="F28" s="62">
        <f t="shared" si="1"/>
        <v>5.2631578947368418E-2</v>
      </c>
      <c r="G28" s="63">
        <v>0</v>
      </c>
      <c r="H28" s="64">
        <v>0</v>
      </c>
      <c r="I28" s="63">
        <v>1</v>
      </c>
      <c r="J28" s="64">
        <v>-1</v>
      </c>
      <c r="K28" s="63">
        <v>39</v>
      </c>
      <c r="L28" s="64">
        <v>3</v>
      </c>
      <c r="M28" s="65">
        <v>0</v>
      </c>
      <c r="N28" s="61">
        <v>0</v>
      </c>
      <c r="O28" s="62" t="str">
        <f t="shared" si="2"/>
        <v>-----</v>
      </c>
      <c r="P28" s="60">
        <f t="shared" si="9"/>
        <v>63</v>
      </c>
      <c r="Q28" s="61">
        <f t="shared" si="9"/>
        <v>8</v>
      </c>
      <c r="R28" s="62">
        <f t="shared" si="3"/>
        <v>0.14545454545454545</v>
      </c>
      <c r="S28" s="63">
        <v>1</v>
      </c>
      <c r="T28" s="64">
        <v>-1</v>
      </c>
      <c r="U28" s="63">
        <v>62</v>
      </c>
      <c r="V28" s="64">
        <v>9</v>
      </c>
    </row>
    <row r="29" spans="1:22" ht="12" customHeight="1" x14ac:dyDescent="0.4">
      <c r="A29" s="52" t="s">
        <v>43</v>
      </c>
      <c r="B29" s="10"/>
      <c r="C29" s="59" t="s">
        <v>44</v>
      </c>
      <c r="D29" s="60">
        <f t="shared" si="8"/>
        <v>85</v>
      </c>
      <c r="E29" s="61">
        <f t="shared" si="8"/>
        <v>-13</v>
      </c>
      <c r="F29" s="62">
        <f t="shared" si="1"/>
        <v>-0.1326530612244898</v>
      </c>
      <c r="G29" s="63">
        <v>0</v>
      </c>
      <c r="H29" s="64">
        <v>0</v>
      </c>
      <c r="I29" s="63">
        <v>1</v>
      </c>
      <c r="J29" s="64">
        <v>-1</v>
      </c>
      <c r="K29" s="63">
        <v>84</v>
      </c>
      <c r="L29" s="64">
        <v>-12</v>
      </c>
      <c r="M29" s="65">
        <v>0</v>
      </c>
      <c r="N29" s="61">
        <v>0</v>
      </c>
      <c r="O29" s="62" t="str">
        <f t="shared" si="2"/>
        <v>-----</v>
      </c>
      <c r="P29" s="60">
        <f t="shared" si="9"/>
        <v>125</v>
      </c>
      <c r="Q29" s="61">
        <f t="shared" si="9"/>
        <v>-5</v>
      </c>
      <c r="R29" s="62">
        <f t="shared" si="3"/>
        <v>-3.8461538461538464E-2</v>
      </c>
      <c r="S29" s="63">
        <v>1</v>
      </c>
      <c r="T29" s="64">
        <v>-1</v>
      </c>
      <c r="U29" s="63">
        <v>124</v>
      </c>
      <c r="V29" s="64">
        <v>-4</v>
      </c>
    </row>
    <row r="30" spans="1:22" ht="12" customHeight="1" x14ac:dyDescent="0.4">
      <c r="A30" s="52"/>
      <c r="B30" s="10" t="s">
        <v>45</v>
      </c>
      <c r="C30" s="59" t="s">
        <v>46</v>
      </c>
      <c r="D30" s="60">
        <f t="shared" si="8"/>
        <v>112</v>
      </c>
      <c r="E30" s="61">
        <f t="shared" si="8"/>
        <v>-1</v>
      </c>
      <c r="F30" s="62">
        <f t="shared" si="1"/>
        <v>-8.8495575221238937E-3</v>
      </c>
      <c r="G30" s="63">
        <v>1</v>
      </c>
      <c r="H30" s="64">
        <v>-1</v>
      </c>
      <c r="I30" s="63">
        <v>4</v>
      </c>
      <c r="J30" s="64">
        <v>2</v>
      </c>
      <c r="K30" s="63">
        <v>107</v>
      </c>
      <c r="L30" s="64">
        <v>-2</v>
      </c>
      <c r="M30" s="65">
        <v>1</v>
      </c>
      <c r="N30" s="61">
        <v>-1</v>
      </c>
      <c r="O30" s="62">
        <f t="shared" si="2"/>
        <v>-0.5</v>
      </c>
      <c r="P30" s="60">
        <f t="shared" si="9"/>
        <v>145</v>
      </c>
      <c r="Q30" s="61">
        <f t="shared" si="9"/>
        <v>-8</v>
      </c>
      <c r="R30" s="62">
        <f t="shared" si="3"/>
        <v>-5.2287581699346407E-2</v>
      </c>
      <c r="S30" s="63">
        <v>4</v>
      </c>
      <c r="T30" s="64">
        <v>2</v>
      </c>
      <c r="U30" s="63">
        <v>141</v>
      </c>
      <c r="V30" s="64">
        <v>-10</v>
      </c>
    </row>
    <row r="31" spans="1:22" ht="12" customHeight="1" x14ac:dyDescent="0.4">
      <c r="A31" s="52"/>
      <c r="B31" s="10"/>
      <c r="C31" s="59" t="s">
        <v>47</v>
      </c>
      <c r="D31" s="60">
        <f t="shared" si="8"/>
        <v>35</v>
      </c>
      <c r="E31" s="61">
        <f t="shared" si="8"/>
        <v>4</v>
      </c>
      <c r="F31" s="62">
        <f t="shared" si="1"/>
        <v>0.12903225806451613</v>
      </c>
      <c r="G31" s="63">
        <v>0</v>
      </c>
      <c r="H31" s="64">
        <v>0</v>
      </c>
      <c r="I31" s="63">
        <v>1</v>
      </c>
      <c r="J31" s="64">
        <v>0</v>
      </c>
      <c r="K31" s="63">
        <v>34</v>
      </c>
      <c r="L31" s="64">
        <v>4</v>
      </c>
      <c r="M31" s="65">
        <v>0</v>
      </c>
      <c r="N31" s="61">
        <v>0</v>
      </c>
      <c r="O31" s="62" t="str">
        <f t="shared" si="2"/>
        <v>-----</v>
      </c>
      <c r="P31" s="60">
        <f t="shared" si="9"/>
        <v>47</v>
      </c>
      <c r="Q31" s="61">
        <f t="shared" si="9"/>
        <v>7</v>
      </c>
      <c r="R31" s="62">
        <f t="shared" si="3"/>
        <v>0.17499999999999999</v>
      </c>
      <c r="S31" s="63">
        <v>1</v>
      </c>
      <c r="T31" s="64">
        <v>0</v>
      </c>
      <c r="U31" s="63">
        <v>46</v>
      </c>
      <c r="V31" s="64">
        <v>7</v>
      </c>
    </row>
    <row r="32" spans="1:22" ht="12" customHeight="1" x14ac:dyDescent="0.4">
      <c r="A32" s="52"/>
      <c r="B32" s="10" t="s">
        <v>29</v>
      </c>
      <c r="C32" s="59" t="s">
        <v>48</v>
      </c>
      <c r="D32" s="60">
        <f t="shared" si="8"/>
        <v>30</v>
      </c>
      <c r="E32" s="61">
        <f t="shared" si="8"/>
        <v>1</v>
      </c>
      <c r="F32" s="62">
        <f t="shared" si="1"/>
        <v>3.4482758620689655E-2</v>
      </c>
      <c r="G32" s="63">
        <v>0</v>
      </c>
      <c r="H32" s="64">
        <v>0</v>
      </c>
      <c r="I32" s="63">
        <v>3</v>
      </c>
      <c r="J32" s="64">
        <v>2</v>
      </c>
      <c r="K32" s="63">
        <v>27</v>
      </c>
      <c r="L32" s="64">
        <v>-1</v>
      </c>
      <c r="M32" s="65">
        <v>0</v>
      </c>
      <c r="N32" s="61">
        <v>0</v>
      </c>
      <c r="O32" s="62" t="str">
        <f t="shared" si="2"/>
        <v>-----</v>
      </c>
      <c r="P32" s="60">
        <f t="shared" si="9"/>
        <v>35</v>
      </c>
      <c r="Q32" s="61">
        <f t="shared" si="9"/>
        <v>1</v>
      </c>
      <c r="R32" s="62">
        <f t="shared" si="3"/>
        <v>2.9411764705882353E-2</v>
      </c>
      <c r="S32" s="63">
        <v>3</v>
      </c>
      <c r="T32" s="64">
        <v>2</v>
      </c>
      <c r="U32" s="63">
        <v>32</v>
      </c>
      <c r="V32" s="64">
        <v>-1</v>
      </c>
    </row>
    <row r="33" spans="1:22" ht="12" customHeight="1" x14ac:dyDescent="0.4">
      <c r="A33" s="52"/>
      <c r="B33" s="10"/>
      <c r="C33" s="59" t="s">
        <v>49</v>
      </c>
      <c r="D33" s="60">
        <f t="shared" si="8"/>
        <v>39</v>
      </c>
      <c r="E33" s="61">
        <f t="shared" si="8"/>
        <v>-3</v>
      </c>
      <c r="F33" s="62">
        <f t="shared" si="1"/>
        <v>-7.1428571428571425E-2</v>
      </c>
      <c r="G33" s="63">
        <v>0</v>
      </c>
      <c r="H33" s="64">
        <v>0</v>
      </c>
      <c r="I33" s="63">
        <v>0</v>
      </c>
      <c r="J33" s="64">
        <v>0</v>
      </c>
      <c r="K33" s="63">
        <v>39</v>
      </c>
      <c r="L33" s="64">
        <v>-3</v>
      </c>
      <c r="M33" s="65">
        <v>0</v>
      </c>
      <c r="N33" s="61">
        <v>0</v>
      </c>
      <c r="O33" s="62" t="str">
        <f t="shared" si="2"/>
        <v>-----</v>
      </c>
      <c r="P33" s="60">
        <f t="shared" si="9"/>
        <v>48</v>
      </c>
      <c r="Q33" s="61">
        <f t="shared" si="9"/>
        <v>-4</v>
      </c>
      <c r="R33" s="62">
        <f t="shared" si="3"/>
        <v>-7.6923076923076927E-2</v>
      </c>
      <c r="S33" s="63">
        <v>0</v>
      </c>
      <c r="T33" s="64">
        <v>0</v>
      </c>
      <c r="U33" s="63">
        <v>48</v>
      </c>
      <c r="V33" s="64">
        <v>-4</v>
      </c>
    </row>
    <row r="34" spans="1:22" ht="12" customHeight="1" x14ac:dyDescent="0.4">
      <c r="A34" s="52"/>
      <c r="B34" s="10" t="s">
        <v>32</v>
      </c>
      <c r="C34" s="59" t="s">
        <v>50</v>
      </c>
      <c r="D34" s="60">
        <f t="shared" si="8"/>
        <v>70</v>
      </c>
      <c r="E34" s="61">
        <f t="shared" si="8"/>
        <v>4</v>
      </c>
      <c r="F34" s="62">
        <f t="shared" si="1"/>
        <v>6.0606060606060608E-2</v>
      </c>
      <c r="G34" s="63">
        <v>0</v>
      </c>
      <c r="H34" s="64">
        <v>0</v>
      </c>
      <c r="I34" s="63">
        <v>2</v>
      </c>
      <c r="J34" s="64">
        <v>1</v>
      </c>
      <c r="K34" s="63">
        <v>68</v>
      </c>
      <c r="L34" s="64">
        <v>3</v>
      </c>
      <c r="M34" s="65">
        <v>0</v>
      </c>
      <c r="N34" s="61">
        <v>0</v>
      </c>
      <c r="O34" s="62" t="str">
        <f t="shared" si="2"/>
        <v>-----</v>
      </c>
      <c r="P34" s="60">
        <f t="shared" si="9"/>
        <v>91</v>
      </c>
      <c r="Q34" s="61">
        <f t="shared" si="9"/>
        <v>-2</v>
      </c>
      <c r="R34" s="62">
        <f t="shared" si="3"/>
        <v>-2.1505376344086023E-2</v>
      </c>
      <c r="S34" s="63">
        <v>2</v>
      </c>
      <c r="T34" s="64">
        <v>1</v>
      </c>
      <c r="U34" s="63">
        <v>89</v>
      </c>
      <c r="V34" s="64">
        <v>-3</v>
      </c>
    </row>
    <row r="35" spans="1:22" ht="12" customHeight="1" x14ac:dyDescent="0.4">
      <c r="A35" s="52"/>
      <c r="B35" s="66"/>
      <c r="C35" s="67" t="s">
        <v>51</v>
      </c>
      <c r="D35" s="68">
        <f t="shared" si="8"/>
        <v>20</v>
      </c>
      <c r="E35" s="69">
        <f t="shared" si="8"/>
        <v>-10</v>
      </c>
      <c r="F35" s="70">
        <f t="shared" si="1"/>
        <v>-0.33333333333333331</v>
      </c>
      <c r="G35" s="71">
        <v>0</v>
      </c>
      <c r="H35" s="72">
        <v>0</v>
      </c>
      <c r="I35" s="71">
        <v>1</v>
      </c>
      <c r="J35" s="72">
        <v>0</v>
      </c>
      <c r="K35" s="71">
        <v>19</v>
      </c>
      <c r="L35" s="72">
        <v>-10</v>
      </c>
      <c r="M35" s="73">
        <v>0</v>
      </c>
      <c r="N35" s="69">
        <v>0</v>
      </c>
      <c r="O35" s="70" t="str">
        <f t="shared" si="2"/>
        <v>-----</v>
      </c>
      <c r="P35" s="68">
        <f t="shared" si="9"/>
        <v>25</v>
      </c>
      <c r="Q35" s="69">
        <f t="shared" si="9"/>
        <v>-17</v>
      </c>
      <c r="R35" s="70">
        <f t="shared" si="3"/>
        <v>-0.40476190476190477</v>
      </c>
      <c r="S35" s="71">
        <v>1</v>
      </c>
      <c r="T35" s="72">
        <v>0</v>
      </c>
      <c r="U35" s="71">
        <v>24</v>
      </c>
      <c r="V35" s="72">
        <v>-17</v>
      </c>
    </row>
    <row r="36" spans="1:22" ht="12" customHeight="1" x14ac:dyDescent="0.4">
      <c r="A36" s="52"/>
      <c r="B36" s="10"/>
      <c r="C36" s="12" t="s">
        <v>18</v>
      </c>
      <c r="D36" s="75">
        <f>SUM(D37:D40)</f>
        <v>200</v>
      </c>
      <c r="E36" s="76">
        <f>SUM(E37:E40)</f>
        <v>-38</v>
      </c>
      <c r="F36" s="34">
        <f t="shared" si="1"/>
        <v>-0.15966386554621848</v>
      </c>
      <c r="G36" s="77">
        <f t="shared" ref="G36:N36" si="10">SUM(G37:G40)</f>
        <v>1</v>
      </c>
      <c r="H36" s="78">
        <f t="shared" si="10"/>
        <v>-1</v>
      </c>
      <c r="I36" s="77">
        <f t="shared" si="10"/>
        <v>8</v>
      </c>
      <c r="J36" s="78">
        <f t="shared" si="10"/>
        <v>4</v>
      </c>
      <c r="K36" s="77">
        <f t="shared" si="10"/>
        <v>191</v>
      </c>
      <c r="L36" s="78">
        <f t="shared" si="10"/>
        <v>-41</v>
      </c>
      <c r="M36" s="79">
        <f t="shared" si="10"/>
        <v>2</v>
      </c>
      <c r="N36" s="29">
        <f t="shared" si="10"/>
        <v>0</v>
      </c>
      <c r="O36" s="34">
        <f t="shared" si="2"/>
        <v>0</v>
      </c>
      <c r="P36" s="79">
        <f>SUM(P37:P40)</f>
        <v>265</v>
      </c>
      <c r="Q36" s="76">
        <f>SUM(Q37:Q40)</f>
        <v>-81</v>
      </c>
      <c r="R36" s="34">
        <f t="shared" si="3"/>
        <v>-0.23410404624277456</v>
      </c>
      <c r="S36" s="77">
        <f>SUM(S37:S40)</f>
        <v>8</v>
      </c>
      <c r="T36" s="78">
        <f>SUM(T37:T40)</f>
        <v>3</v>
      </c>
      <c r="U36" s="77">
        <f>SUM(U37:U40)</f>
        <v>257</v>
      </c>
      <c r="V36" s="78">
        <f>SUM(V37:V40)</f>
        <v>-84</v>
      </c>
    </row>
    <row r="37" spans="1:22" ht="12" customHeight="1" x14ac:dyDescent="0.4">
      <c r="A37" s="52"/>
      <c r="B37" s="10" t="s">
        <v>52</v>
      </c>
      <c r="C37" s="53" t="s">
        <v>78</v>
      </c>
      <c r="D37" s="54">
        <f t="shared" ref="D37:E40" si="11">SUM(G37,I37,K37)</f>
        <v>88</v>
      </c>
      <c r="E37" s="55">
        <f t="shared" si="11"/>
        <v>-11</v>
      </c>
      <c r="F37" s="42">
        <f t="shared" si="1"/>
        <v>-0.1111111111111111</v>
      </c>
      <c r="G37" s="56">
        <v>0</v>
      </c>
      <c r="H37" s="57">
        <v>-1</v>
      </c>
      <c r="I37" s="56">
        <v>6</v>
      </c>
      <c r="J37" s="57">
        <v>6</v>
      </c>
      <c r="K37" s="56">
        <v>82</v>
      </c>
      <c r="L37" s="57">
        <v>-16</v>
      </c>
      <c r="M37" s="58">
        <v>0</v>
      </c>
      <c r="N37" s="55">
        <v>-1</v>
      </c>
      <c r="O37" s="42">
        <f t="shared" si="2"/>
        <v>-1</v>
      </c>
      <c r="P37" s="54">
        <f t="shared" ref="P37:Q40" si="12">SUM(S37,U37)</f>
        <v>114</v>
      </c>
      <c r="Q37" s="55">
        <f t="shared" si="12"/>
        <v>-23</v>
      </c>
      <c r="R37" s="42">
        <f t="shared" si="3"/>
        <v>-0.16788321167883211</v>
      </c>
      <c r="S37" s="56">
        <v>6</v>
      </c>
      <c r="T37" s="57">
        <v>6</v>
      </c>
      <c r="U37" s="56">
        <v>108</v>
      </c>
      <c r="V37" s="57">
        <v>-29</v>
      </c>
    </row>
    <row r="38" spans="1:22" ht="12" customHeight="1" x14ac:dyDescent="0.4">
      <c r="A38" s="52"/>
      <c r="B38" s="10" t="s">
        <v>54</v>
      </c>
      <c r="C38" s="59" t="s">
        <v>55</v>
      </c>
      <c r="D38" s="60">
        <f t="shared" si="11"/>
        <v>8</v>
      </c>
      <c r="E38" s="61">
        <f t="shared" si="11"/>
        <v>-10</v>
      </c>
      <c r="F38" s="62">
        <f t="shared" si="1"/>
        <v>-0.55555555555555558</v>
      </c>
      <c r="G38" s="63">
        <v>0</v>
      </c>
      <c r="H38" s="64">
        <v>0</v>
      </c>
      <c r="I38" s="63">
        <v>0</v>
      </c>
      <c r="J38" s="64">
        <v>-2</v>
      </c>
      <c r="K38" s="63">
        <v>8</v>
      </c>
      <c r="L38" s="64">
        <v>-8</v>
      </c>
      <c r="M38" s="65">
        <v>0</v>
      </c>
      <c r="N38" s="61">
        <v>0</v>
      </c>
      <c r="O38" s="62" t="str">
        <f t="shared" si="2"/>
        <v>-----</v>
      </c>
      <c r="P38" s="60">
        <f t="shared" si="12"/>
        <v>8</v>
      </c>
      <c r="Q38" s="61">
        <f t="shared" si="12"/>
        <v>-19</v>
      </c>
      <c r="R38" s="62">
        <f t="shared" si="3"/>
        <v>-0.70370370370370372</v>
      </c>
      <c r="S38" s="63">
        <v>0</v>
      </c>
      <c r="T38" s="64">
        <v>-2</v>
      </c>
      <c r="U38" s="63">
        <v>8</v>
      </c>
      <c r="V38" s="64">
        <v>-17</v>
      </c>
    </row>
    <row r="39" spans="1:22" ht="12" customHeight="1" x14ac:dyDescent="0.4">
      <c r="A39" s="52"/>
      <c r="B39" s="10" t="s">
        <v>29</v>
      </c>
      <c r="C39" s="59" t="s">
        <v>79</v>
      </c>
      <c r="D39" s="60">
        <f t="shared" si="11"/>
        <v>56</v>
      </c>
      <c r="E39" s="61">
        <f t="shared" si="11"/>
        <v>-5</v>
      </c>
      <c r="F39" s="62">
        <f t="shared" si="1"/>
        <v>-8.1967213114754092E-2</v>
      </c>
      <c r="G39" s="63">
        <v>0</v>
      </c>
      <c r="H39" s="64">
        <v>0</v>
      </c>
      <c r="I39" s="63">
        <v>1</v>
      </c>
      <c r="J39" s="64">
        <v>0</v>
      </c>
      <c r="K39" s="63">
        <v>55</v>
      </c>
      <c r="L39" s="64">
        <v>-5</v>
      </c>
      <c r="M39" s="65">
        <v>0</v>
      </c>
      <c r="N39" s="61">
        <v>0</v>
      </c>
      <c r="O39" s="62" t="str">
        <f t="shared" si="2"/>
        <v>-----</v>
      </c>
      <c r="P39" s="60">
        <f t="shared" si="12"/>
        <v>80</v>
      </c>
      <c r="Q39" s="61">
        <f t="shared" si="12"/>
        <v>-6</v>
      </c>
      <c r="R39" s="62">
        <f t="shared" si="3"/>
        <v>-6.9767441860465115E-2</v>
      </c>
      <c r="S39" s="63">
        <v>1</v>
      </c>
      <c r="T39" s="64">
        <v>0</v>
      </c>
      <c r="U39" s="63">
        <v>79</v>
      </c>
      <c r="V39" s="64">
        <v>-6</v>
      </c>
    </row>
    <row r="40" spans="1:22" ht="12" customHeight="1" x14ac:dyDescent="0.4">
      <c r="A40" s="52"/>
      <c r="B40" s="80" t="s">
        <v>57</v>
      </c>
      <c r="C40" s="67" t="s">
        <v>58</v>
      </c>
      <c r="D40" s="81">
        <f t="shared" si="11"/>
        <v>48</v>
      </c>
      <c r="E40" s="82">
        <f t="shared" si="11"/>
        <v>-12</v>
      </c>
      <c r="F40" s="83">
        <f t="shared" si="1"/>
        <v>-0.2</v>
      </c>
      <c r="G40" s="84">
        <v>1</v>
      </c>
      <c r="H40" s="85">
        <v>0</v>
      </c>
      <c r="I40" s="84">
        <v>1</v>
      </c>
      <c r="J40" s="85">
        <v>0</v>
      </c>
      <c r="K40" s="84">
        <v>46</v>
      </c>
      <c r="L40" s="85">
        <v>-12</v>
      </c>
      <c r="M40" s="86">
        <v>2</v>
      </c>
      <c r="N40" s="82">
        <v>1</v>
      </c>
      <c r="O40" s="83">
        <f t="shared" si="2"/>
        <v>1</v>
      </c>
      <c r="P40" s="81">
        <f t="shared" si="12"/>
        <v>63</v>
      </c>
      <c r="Q40" s="82">
        <f t="shared" si="12"/>
        <v>-33</v>
      </c>
      <c r="R40" s="83">
        <f t="shared" si="3"/>
        <v>-0.34375</v>
      </c>
      <c r="S40" s="84">
        <v>1</v>
      </c>
      <c r="T40" s="85">
        <v>-1</v>
      </c>
      <c r="U40" s="84">
        <v>62</v>
      </c>
      <c r="V40" s="85">
        <v>-32</v>
      </c>
    </row>
    <row r="41" spans="1:22" ht="12" customHeight="1" x14ac:dyDescent="0.4">
      <c r="A41" s="52" t="s">
        <v>59</v>
      </c>
      <c r="B41" s="4"/>
      <c r="C41" s="87" t="s">
        <v>18</v>
      </c>
      <c r="D41" s="44">
        <f>SUM(D42:D48)</f>
        <v>399</v>
      </c>
      <c r="E41" s="45">
        <f>SUM(E42:E48)</f>
        <v>-4</v>
      </c>
      <c r="F41" s="38">
        <f t="shared" si="1"/>
        <v>-9.9255583126550868E-3</v>
      </c>
      <c r="G41" s="46">
        <f t="shared" ref="G41:N41" si="13">SUM(G42:G48)</f>
        <v>2</v>
      </c>
      <c r="H41" s="47">
        <f t="shared" si="13"/>
        <v>2</v>
      </c>
      <c r="I41" s="46">
        <f t="shared" si="13"/>
        <v>17</v>
      </c>
      <c r="J41" s="47">
        <f t="shared" si="13"/>
        <v>4</v>
      </c>
      <c r="K41" s="46">
        <f t="shared" si="13"/>
        <v>380</v>
      </c>
      <c r="L41" s="47">
        <f t="shared" si="13"/>
        <v>-10</v>
      </c>
      <c r="M41" s="88">
        <f t="shared" si="13"/>
        <v>2</v>
      </c>
      <c r="N41" s="51">
        <f t="shared" si="13"/>
        <v>2</v>
      </c>
      <c r="O41" s="38" t="str">
        <f t="shared" si="2"/>
        <v>-----</v>
      </c>
      <c r="P41" s="88">
        <f>SUM(P42:P48)</f>
        <v>508</v>
      </c>
      <c r="Q41" s="89">
        <f>SUM(Q42:Q48)</f>
        <v>5</v>
      </c>
      <c r="R41" s="38">
        <f t="shared" si="3"/>
        <v>9.9403578528827041E-3</v>
      </c>
      <c r="S41" s="46">
        <f>SUM(S42:S48)</f>
        <v>17</v>
      </c>
      <c r="T41" s="47">
        <f>SUM(T42:T48)</f>
        <v>4</v>
      </c>
      <c r="U41" s="46">
        <f>SUM(U42:U48)</f>
        <v>491</v>
      </c>
      <c r="V41" s="47">
        <f>SUM(V42:V48)</f>
        <v>1</v>
      </c>
    </row>
    <row r="42" spans="1:22" ht="12" customHeight="1" x14ac:dyDescent="0.4">
      <c r="A42" s="52"/>
      <c r="B42" s="10"/>
      <c r="C42" s="53" t="s">
        <v>60</v>
      </c>
      <c r="D42" s="54">
        <f t="shared" ref="D42:E48" si="14">SUM(G42,I42,K42)</f>
        <v>160</v>
      </c>
      <c r="E42" s="55">
        <f t="shared" si="14"/>
        <v>15</v>
      </c>
      <c r="F42" s="42">
        <f t="shared" si="1"/>
        <v>0.10344827586206896</v>
      </c>
      <c r="G42" s="56">
        <v>1</v>
      </c>
      <c r="H42" s="57">
        <v>1</v>
      </c>
      <c r="I42" s="56">
        <v>5</v>
      </c>
      <c r="J42" s="57">
        <v>4</v>
      </c>
      <c r="K42" s="56">
        <v>154</v>
      </c>
      <c r="L42" s="57">
        <v>10</v>
      </c>
      <c r="M42" s="58">
        <v>1</v>
      </c>
      <c r="N42" s="55">
        <v>1</v>
      </c>
      <c r="O42" s="42" t="str">
        <f t="shared" si="2"/>
        <v>-----</v>
      </c>
      <c r="P42" s="54">
        <f t="shared" ref="P42:Q48" si="15">SUM(S42,U42)</f>
        <v>206</v>
      </c>
      <c r="Q42" s="55">
        <f t="shared" si="15"/>
        <v>22</v>
      </c>
      <c r="R42" s="42">
        <f t="shared" si="3"/>
        <v>0.11956521739130435</v>
      </c>
      <c r="S42" s="56">
        <v>5</v>
      </c>
      <c r="T42" s="57">
        <v>4</v>
      </c>
      <c r="U42" s="56">
        <v>201</v>
      </c>
      <c r="V42" s="57">
        <v>18</v>
      </c>
    </row>
    <row r="43" spans="1:22" ht="12" customHeight="1" x14ac:dyDescent="0.4">
      <c r="A43" s="52"/>
      <c r="B43" s="10" t="s">
        <v>61</v>
      </c>
      <c r="C43" s="59" t="s">
        <v>62</v>
      </c>
      <c r="D43" s="60">
        <f t="shared" si="14"/>
        <v>28</v>
      </c>
      <c r="E43" s="61">
        <f t="shared" si="14"/>
        <v>1</v>
      </c>
      <c r="F43" s="62">
        <f t="shared" si="1"/>
        <v>3.7037037037037035E-2</v>
      </c>
      <c r="G43" s="63">
        <v>0</v>
      </c>
      <c r="H43" s="64">
        <v>0</v>
      </c>
      <c r="I43" s="63">
        <v>1</v>
      </c>
      <c r="J43" s="64">
        <v>0</v>
      </c>
      <c r="K43" s="63">
        <v>27</v>
      </c>
      <c r="L43" s="64">
        <v>1</v>
      </c>
      <c r="M43" s="65">
        <v>0</v>
      </c>
      <c r="N43" s="61">
        <v>0</v>
      </c>
      <c r="O43" s="62" t="str">
        <f t="shared" si="2"/>
        <v>-----</v>
      </c>
      <c r="P43" s="60">
        <f t="shared" si="15"/>
        <v>34</v>
      </c>
      <c r="Q43" s="61">
        <f t="shared" si="15"/>
        <v>7</v>
      </c>
      <c r="R43" s="62">
        <f t="shared" si="3"/>
        <v>0.25925925925925924</v>
      </c>
      <c r="S43" s="63">
        <v>1</v>
      </c>
      <c r="T43" s="64">
        <v>0</v>
      </c>
      <c r="U43" s="63">
        <v>33</v>
      </c>
      <c r="V43" s="64">
        <v>7</v>
      </c>
    </row>
    <row r="44" spans="1:22" ht="12" customHeight="1" x14ac:dyDescent="0.4">
      <c r="A44" s="52"/>
      <c r="B44" s="10" t="s">
        <v>63</v>
      </c>
      <c r="C44" s="59" t="s">
        <v>80</v>
      </c>
      <c r="D44" s="60">
        <f t="shared" si="14"/>
        <v>11</v>
      </c>
      <c r="E44" s="61">
        <f t="shared" si="14"/>
        <v>-6</v>
      </c>
      <c r="F44" s="62">
        <f t="shared" si="1"/>
        <v>-0.35294117647058826</v>
      </c>
      <c r="G44" s="63">
        <v>0</v>
      </c>
      <c r="H44" s="64">
        <v>0</v>
      </c>
      <c r="I44" s="63">
        <v>1</v>
      </c>
      <c r="J44" s="64">
        <v>0</v>
      </c>
      <c r="K44" s="63">
        <v>10</v>
      </c>
      <c r="L44" s="64">
        <v>-6</v>
      </c>
      <c r="M44" s="65">
        <v>0</v>
      </c>
      <c r="N44" s="61">
        <v>0</v>
      </c>
      <c r="O44" s="62" t="str">
        <f t="shared" si="2"/>
        <v>-----</v>
      </c>
      <c r="P44" s="60">
        <f t="shared" si="15"/>
        <v>15</v>
      </c>
      <c r="Q44" s="61">
        <f t="shared" si="15"/>
        <v>-5</v>
      </c>
      <c r="R44" s="62">
        <f t="shared" si="3"/>
        <v>-0.25</v>
      </c>
      <c r="S44" s="63">
        <v>1</v>
      </c>
      <c r="T44" s="64">
        <v>0</v>
      </c>
      <c r="U44" s="63">
        <v>14</v>
      </c>
      <c r="V44" s="64">
        <v>-5</v>
      </c>
    </row>
    <row r="45" spans="1:22" ht="12" customHeight="1" x14ac:dyDescent="0.4">
      <c r="A45" s="52"/>
      <c r="B45" s="10" t="s">
        <v>29</v>
      </c>
      <c r="C45" s="59" t="s">
        <v>81</v>
      </c>
      <c r="D45" s="60">
        <f t="shared" si="14"/>
        <v>50</v>
      </c>
      <c r="E45" s="61">
        <f t="shared" si="14"/>
        <v>-19</v>
      </c>
      <c r="F45" s="62">
        <f t="shared" si="1"/>
        <v>-0.27536231884057971</v>
      </c>
      <c r="G45" s="63">
        <v>0</v>
      </c>
      <c r="H45" s="64">
        <v>0</v>
      </c>
      <c r="I45" s="63">
        <v>2</v>
      </c>
      <c r="J45" s="64">
        <v>-1</v>
      </c>
      <c r="K45" s="63">
        <v>48</v>
      </c>
      <c r="L45" s="64">
        <v>-18</v>
      </c>
      <c r="M45" s="65">
        <v>0</v>
      </c>
      <c r="N45" s="61">
        <v>0</v>
      </c>
      <c r="O45" s="62" t="str">
        <f t="shared" si="2"/>
        <v>-----</v>
      </c>
      <c r="P45" s="60">
        <f t="shared" si="15"/>
        <v>69</v>
      </c>
      <c r="Q45" s="61">
        <f t="shared" si="15"/>
        <v>-17</v>
      </c>
      <c r="R45" s="62">
        <f t="shared" si="3"/>
        <v>-0.19767441860465115</v>
      </c>
      <c r="S45" s="63">
        <v>2</v>
      </c>
      <c r="T45" s="64">
        <v>-1</v>
      </c>
      <c r="U45" s="63">
        <v>67</v>
      </c>
      <c r="V45" s="64">
        <v>-16</v>
      </c>
    </row>
    <row r="46" spans="1:22" ht="12" customHeight="1" x14ac:dyDescent="0.4">
      <c r="A46" s="52"/>
      <c r="B46" s="10" t="s">
        <v>32</v>
      </c>
      <c r="C46" s="59" t="s">
        <v>82</v>
      </c>
      <c r="D46" s="60">
        <f t="shared" si="14"/>
        <v>41</v>
      </c>
      <c r="E46" s="61">
        <f t="shared" si="14"/>
        <v>-1</v>
      </c>
      <c r="F46" s="62">
        <f t="shared" si="1"/>
        <v>-2.3809523809523808E-2</v>
      </c>
      <c r="G46" s="63">
        <v>0</v>
      </c>
      <c r="H46" s="64">
        <v>0</v>
      </c>
      <c r="I46" s="63">
        <v>2</v>
      </c>
      <c r="J46" s="64">
        <v>0</v>
      </c>
      <c r="K46" s="63">
        <v>39</v>
      </c>
      <c r="L46" s="64">
        <v>-1</v>
      </c>
      <c r="M46" s="65">
        <v>0</v>
      </c>
      <c r="N46" s="61">
        <v>0</v>
      </c>
      <c r="O46" s="62" t="str">
        <f t="shared" si="2"/>
        <v>-----</v>
      </c>
      <c r="P46" s="60">
        <f t="shared" si="15"/>
        <v>54</v>
      </c>
      <c r="Q46" s="61">
        <f t="shared" si="15"/>
        <v>3</v>
      </c>
      <c r="R46" s="62">
        <f t="shared" si="3"/>
        <v>5.8823529411764705E-2</v>
      </c>
      <c r="S46" s="63">
        <v>2</v>
      </c>
      <c r="T46" s="64">
        <v>0</v>
      </c>
      <c r="U46" s="63">
        <v>52</v>
      </c>
      <c r="V46" s="64">
        <v>3</v>
      </c>
    </row>
    <row r="47" spans="1:22" ht="12" customHeight="1" x14ac:dyDescent="0.4">
      <c r="A47" s="52"/>
      <c r="B47" s="10"/>
      <c r="C47" s="59" t="s">
        <v>67</v>
      </c>
      <c r="D47" s="60">
        <f t="shared" si="14"/>
        <v>39</v>
      </c>
      <c r="E47" s="61">
        <f t="shared" si="14"/>
        <v>-7</v>
      </c>
      <c r="F47" s="62">
        <f t="shared" si="1"/>
        <v>-0.15217391304347827</v>
      </c>
      <c r="G47" s="63">
        <v>1</v>
      </c>
      <c r="H47" s="64">
        <v>1</v>
      </c>
      <c r="I47" s="63">
        <v>1</v>
      </c>
      <c r="J47" s="64">
        <v>1</v>
      </c>
      <c r="K47" s="63">
        <v>37</v>
      </c>
      <c r="L47" s="64">
        <v>-9</v>
      </c>
      <c r="M47" s="65">
        <v>1</v>
      </c>
      <c r="N47" s="61">
        <v>1</v>
      </c>
      <c r="O47" s="62" t="str">
        <f t="shared" si="2"/>
        <v>-----</v>
      </c>
      <c r="P47" s="60">
        <f t="shared" si="15"/>
        <v>51</v>
      </c>
      <c r="Q47" s="61">
        <f t="shared" si="15"/>
        <v>-5</v>
      </c>
      <c r="R47" s="62">
        <f t="shared" si="3"/>
        <v>-8.9285714285714288E-2</v>
      </c>
      <c r="S47" s="63">
        <v>1</v>
      </c>
      <c r="T47" s="64">
        <v>1</v>
      </c>
      <c r="U47" s="63">
        <v>50</v>
      </c>
      <c r="V47" s="64">
        <v>-6</v>
      </c>
    </row>
    <row r="48" spans="1:22" ht="12" customHeight="1" x14ac:dyDescent="0.4">
      <c r="A48" s="80"/>
      <c r="B48" s="66"/>
      <c r="C48" s="67" t="s">
        <v>68</v>
      </c>
      <c r="D48" s="68">
        <f t="shared" si="14"/>
        <v>70</v>
      </c>
      <c r="E48" s="69">
        <f t="shared" si="14"/>
        <v>13</v>
      </c>
      <c r="F48" s="70">
        <f t="shared" si="1"/>
        <v>0.22807017543859648</v>
      </c>
      <c r="G48" s="71">
        <v>0</v>
      </c>
      <c r="H48" s="72">
        <v>0</v>
      </c>
      <c r="I48" s="71">
        <v>5</v>
      </c>
      <c r="J48" s="72">
        <v>0</v>
      </c>
      <c r="K48" s="71">
        <v>65</v>
      </c>
      <c r="L48" s="72">
        <v>13</v>
      </c>
      <c r="M48" s="73">
        <v>0</v>
      </c>
      <c r="N48" s="69">
        <v>0</v>
      </c>
      <c r="O48" s="70" t="str">
        <f t="shared" si="2"/>
        <v>-----</v>
      </c>
      <c r="P48" s="68">
        <f t="shared" si="15"/>
        <v>79</v>
      </c>
      <c r="Q48" s="69">
        <f t="shared" si="15"/>
        <v>0</v>
      </c>
      <c r="R48" s="70">
        <f t="shared" si="3"/>
        <v>0</v>
      </c>
      <c r="S48" s="71">
        <v>5</v>
      </c>
      <c r="T48" s="72">
        <v>0</v>
      </c>
      <c r="U48" s="71">
        <v>74</v>
      </c>
      <c r="V48" s="72">
        <v>0</v>
      </c>
    </row>
    <row r="49" spans="1:2" ht="12" hidden="1" customHeight="1" x14ac:dyDescent="0.4">
      <c r="A49" s="90"/>
      <c r="B49" s="90"/>
    </row>
    <row r="50" spans="1:2" ht="12" hidden="1" customHeight="1" x14ac:dyDescent="0.4">
      <c r="A50" s="90"/>
      <c r="B50" s="90"/>
    </row>
    <row r="51" spans="1:2" ht="12" hidden="1" customHeight="1" x14ac:dyDescent="0.4">
      <c r="A51" s="90"/>
      <c r="B51" s="90"/>
    </row>
    <row r="52" spans="1:2" ht="12" hidden="1" customHeight="1" x14ac:dyDescent="0.4"/>
    <row r="53" spans="1:2" ht="12" hidden="1" customHeight="1" x14ac:dyDescent="0.4"/>
    <row r="54" spans="1:2" ht="12" hidden="1" customHeight="1" x14ac:dyDescent="0.4"/>
    <row r="55" spans="1:2" ht="12" hidden="1" customHeight="1" x14ac:dyDescent="0.4">
      <c r="A55" s="2" t="s">
        <v>69</v>
      </c>
    </row>
    <row r="56" spans="1:2" ht="12" customHeight="1" x14ac:dyDescent="0.4"/>
    <row r="57" spans="1:2" ht="12" customHeight="1" x14ac:dyDescent="0.4"/>
    <row r="58" spans="1:2" ht="12" customHeight="1" x14ac:dyDescent="0.4"/>
  </sheetData>
  <phoneticPr fontId="3"/>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workbookViewId="0">
      <selection activeCell="N17" sqref="N17"/>
    </sheetView>
  </sheetViews>
  <sheetFormatPr defaultColWidth="8" defaultRowHeight="12" x14ac:dyDescent="0.4"/>
  <cols>
    <col min="1" max="2" width="2.625" style="2" customWidth="1"/>
    <col min="3" max="3" width="9.875" style="2" bestFit="1" customWidth="1"/>
    <col min="4" max="5" width="7.875" style="2" customWidth="1"/>
    <col min="6" max="6" width="8.75" style="2" customWidth="1"/>
    <col min="7" max="7" width="6.875" style="2" customWidth="1"/>
    <col min="8" max="8" width="7.875" style="2" customWidth="1"/>
    <col min="9" max="9" width="6.875" style="2" customWidth="1"/>
    <col min="10" max="10" width="7.875" style="2" customWidth="1"/>
    <col min="11" max="11" width="6.875" style="2" customWidth="1"/>
    <col min="12" max="12" width="7.875" style="2" customWidth="1"/>
    <col min="13" max="13" width="6.875" style="2" customWidth="1"/>
    <col min="14" max="14" width="7.875" style="2" customWidth="1"/>
    <col min="15" max="15" width="8.75" style="2" customWidth="1"/>
    <col min="16" max="16" width="6.875" style="2" customWidth="1"/>
    <col min="17" max="17" width="7.875" style="2" customWidth="1"/>
    <col min="18" max="18" width="8.75" style="2" customWidth="1"/>
    <col min="19" max="19" width="6.875" style="2" customWidth="1"/>
    <col min="20" max="20" width="7.875" style="2" customWidth="1"/>
    <col min="21" max="21" width="6.875" style="2" customWidth="1"/>
    <col min="22" max="22" width="7.875" style="2" customWidth="1"/>
    <col min="23" max="16384" width="8" style="2"/>
  </cols>
  <sheetData>
    <row r="1" spans="1:22" x14ac:dyDescent="0.4">
      <c r="A1" s="1" t="s">
        <v>83</v>
      </c>
      <c r="V1" s="3" t="s">
        <v>1</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SUM(D9,D10,D25,D36,D41)</f>
        <v>9802</v>
      </c>
      <c r="E5" s="29">
        <f>SUM(E9,E10,E25,E36,E41)</f>
        <v>-678</v>
      </c>
      <c r="F5" s="30">
        <f>IF(D5-E5&gt;0,E5/(D5-E5),"-----")</f>
        <v>-6.4694656488549621E-2</v>
      </c>
      <c r="G5" s="31">
        <f t="shared" ref="G5:N5" si="0">SUM(G9,G10,G25,G36,G41)</f>
        <v>87</v>
      </c>
      <c r="H5" s="32">
        <f t="shared" si="0"/>
        <v>1</v>
      </c>
      <c r="I5" s="31">
        <f t="shared" si="0"/>
        <v>425</v>
      </c>
      <c r="J5" s="32">
        <f t="shared" si="0"/>
        <v>-66</v>
      </c>
      <c r="K5" s="31">
        <f t="shared" si="0"/>
        <v>9290</v>
      </c>
      <c r="L5" s="32">
        <f t="shared" si="0"/>
        <v>-613</v>
      </c>
      <c r="M5" s="33">
        <f t="shared" si="0"/>
        <v>80</v>
      </c>
      <c r="N5" s="29">
        <f t="shared" si="0"/>
        <v>0</v>
      </c>
      <c r="O5" s="30">
        <f>IF(M5-N5&gt;0,N5/(M5-N5),"-----")</f>
        <v>0</v>
      </c>
      <c r="P5" s="33">
        <f>SUM(P9,P10,P25,P36,P41)</f>
        <v>5830</v>
      </c>
      <c r="Q5" s="29">
        <f>SUM(Q9,Q10,Q25,Q36,Q41)</f>
        <v>-536</v>
      </c>
      <c r="R5" s="30">
        <f>IF(P5-Q5&gt;0,Q5/(P5-Q5),"-----")</f>
        <v>-8.4197298146402769E-2</v>
      </c>
      <c r="S5" s="31">
        <f>SUM(S9,S10,S25,S36,S41)</f>
        <v>358</v>
      </c>
      <c r="T5" s="32">
        <f>SUM(T9,T10,T25,T36,T41)</f>
        <v>-50</v>
      </c>
      <c r="U5" s="31">
        <f>SUM(U9,U10,U25,U36,U41)</f>
        <v>5472</v>
      </c>
      <c r="V5" s="32">
        <f>SUM(V9,V10,V25,V36,V41)</f>
        <v>-486</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56</v>
      </c>
      <c r="E9" s="37">
        <f>SUM(H9,J9,L9)</f>
        <v>-10</v>
      </c>
      <c r="F9" s="38">
        <f t="shared" ref="F9:F48" si="1">IF(D9-E9&gt;0,E9/(D9-E9),"-----")</f>
        <v>-0.15151515151515152</v>
      </c>
      <c r="G9" s="39">
        <v>1</v>
      </c>
      <c r="H9" s="40">
        <v>1</v>
      </c>
      <c r="I9" s="39">
        <v>3</v>
      </c>
      <c r="J9" s="40">
        <v>0</v>
      </c>
      <c r="K9" s="39">
        <v>52</v>
      </c>
      <c r="L9" s="40">
        <v>-11</v>
      </c>
      <c r="M9" s="41">
        <v>1</v>
      </c>
      <c r="N9" s="37">
        <v>1</v>
      </c>
      <c r="O9" s="42" t="str">
        <f t="shared" ref="O9:O48" si="2">IF(M9-N9&gt;0,N9/(M9-N9),"-----")</f>
        <v>-----</v>
      </c>
      <c r="P9" s="41">
        <f>SUM(S9,U9)</f>
        <v>58</v>
      </c>
      <c r="Q9" s="37">
        <f>SUM(T9,V9)</f>
        <v>-12</v>
      </c>
      <c r="R9" s="38">
        <f t="shared" ref="R9:R48" si="3">IF(P9-Q9&gt;0,Q9/(P9-Q9),"-----")</f>
        <v>-0.17142857142857143</v>
      </c>
      <c r="S9" s="39">
        <v>3</v>
      </c>
      <c r="T9" s="40">
        <v>-1</v>
      </c>
      <c r="U9" s="39">
        <v>55</v>
      </c>
      <c r="V9" s="40">
        <v>-11</v>
      </c>
    </row>
    <row r="10" spans="1:22" ht="12" customHeight="1" x14ac:dyDescent="0.4">
      <c r="A10" s="43"/>
      <c r="B10" s="10"/>
      <c r="C10" s="12" t="s">
        <v>18</v>
      </c>
      <c r="D10" s="44">
        <f>SUM(D11:D24)</f>
        <v>4113</v>
      </c>
      <c r="E10" s="45">
        <f>SUM(E11:E24)</f>
        <v>-479</v>
      </c>
      <c r="F10" s="38">
        <f t="shared" si="1"/>
        <v>-0.10431184668989547</v>
      </c>
      <c r="G10" s="46">
        <f t="shared" ref="G10:N10" si="4">SUM(G11:G24)</f>
        <v>25</v>
      </c>
      <c r="H10" s="47">
        <f t="shared" si="4"/>
        <v>-8</v>
      </c>
      <c r="I10" s="46">
        <f t="shared" si="4"/>
        <v>160</v>
      </c>
      <c r="J10" s="47">
        <f t="shared" si="4"/>
        <v>-58</v>
      </c>
      <c r="K10" s="46">
        <f t="shared" si="4"/>
        <v>3928</v>
      </c>
      <c r="L10" s="47">
        <f t="shared" si="4"/>
        <v>-413</v>
      </c>
      <c r="M10" s="48">
        <f t="shared" si="4"/>
        <v>25</v>
      </c>
      <c r="N10" s="49">
        <f t="shared" si="4"/>
        <v>-5</v>
      </c>
      <c r="O10" s="50">
        <f t="shared" si="2"/>
        <v>-0.16666666666666666</v>
      </c>
      <c r="P10" s="48">
        <f>SUM(P11:P24)</f>
        <v>2272</v>
      </c>
      <c r="Q10" s="51">
        <f>SUM(Q11:Q24)</f>
        <v>-274</v>
      </c>
      <c r="R10" s="38">
        <f t="shared" si="3"/>
        <v>-0.10761979575805185</v>
      </c>
      <c r="S10" s="46">
        <f>SUM(S11:S24)</f>
        <v>123</v>
      </c>
      <c r="T10" s="47">
        <f>SUM(T11:T24)</f>
        <v>-45</v>
      </c>
      <c r="U10" s="46">
        <f>SUM(U11:U24)</f>
        <v>2149</v>
      </c>
      <c r="V10" s="47">
        <f>SUM(V11:V24)</f>
        <v>-229</v>
      </c>
    </row>
    <row r="11" spans="1:22" ht="12" customHeight="1" x14ac:dyDescent="0.4">
      <c r="A11" s="52"/>
      <c r="B11" s="10"/>
      <c r="C11" s="53" t="s">
        <v>72</v>
      </c>
      <c r="D11" s="54">
        <f t="shared" ref="D11:E24" si="5">SUM(G11,I11,K11)</f>
        <v>326</v>
      </c>
      <c r="E11" s="55">
        <f t="shared" si="5"/>
        <v>-10</v>
      </c>
      <c r="F11" s="42">
        <f t="shared" si="1"/>
        <v>-2.976190476190476E-2</v>
      </c>
      <c r="G11" s="56">
        <v>2</v>
      </c>
      <c r="H11" s="57">
        <v>1</v>
      </c>
      <c r="I11" s="56">
        <v>10</v>
      </c>
      <c r="J11" s="57">
        <v>-4</v>
      </c>
      <c r="K11" s="56">
        <v>314</v>
      </c>
      <c r="L11" s="57">
        <v>-7</v>
      </c>
      <c r="M11" s="58">
        <v>2</v>
      </c>
      <c r="N11" s="55">
        <v>1</v>
      </c>
      <c r="O11" s="42">
        <f t="shared" si="2"/>
        <v>1</v>
      </c>
      <c r="P11" s="54">
        <f t="shared" ref="P11:Q24" si="6">SUM(S11,U11)</f>
        <v>141</v>
      </c>
      <c r="Q11" s="55">
        <f t="shared" si="6"/>
        <v>-4</v>
      </c>
      <c r="R11" s="42">
        <f t="shared" si="3"/>
        <v>-2.7586206896551724E-2</v>
      </c>
      <c r="S11" s="56">
        <v>7</v>
      </c>
      <c r="T11" s="57">
        <v>-5</v>
      </c>
      <c r="U11" s="56">
        <v>134</v>
      </c>
      <c r="V11" s="57">
        <v>1</v>
      </c>
    </row>
    <row r="12" spans="1:22" ht="12" customHeight="1" x14ac:dyDescent="0.4">
      <c r="A12" s="52"/>
      <c r="B12" s="10"/>
      <c r="C12" s="59" t="s">
        <v>20</v>
      </c>
      <c r="D12" s="60">
        <f t="shared" si="5"/>
        <v>480</v>
      </c>
      <c r="E12" s="61">
        <f t="shared" si="5"/>
        <v>-84</v>
      </c>
      <c r="F12" s="62">
        <f t="shared" si="1"/>
        <v>-0.14893617021276595</v>
      </c>
      <c r="G12" s="63">
        <v>1</v>
      </c>
      <c r="H12" s="64">
        <v>-2</v>
      </c>
      <c r="I12" s="63">
        <v>15</v>
      </c>
      <c r="J12" s="64">
        <v>-4</v>
      </c>
      <c r="K12" s="63">
        <v>464</v>
      </c>
      <c r="L12" s="64">
        <v>-78</v>
      </c>
      <c r="M12" s="65">
        <v>1</v>
      </c>
      <c r="N12" s="61">
        <v>-2</v>
      </c>
      <c r="O12" s="62">
        <f t="shared" si="2"/>
        <v>-0.66666666666666663</v>
      </c>
      <c r="P12" s="60">
        <f t="shared" si="6"/>
        <v>249</v>
      </c>
      <c r="Q12" s="61">
        <f t="shared" si="6"/>
        <v>-31</v>
      </c>
      <c r="R12" s="62">
        <f t="shared" si="3"/>
        <v>-0.11071428571428571</v>
      </c>
      <c r="S12" s="63">
        <v>11</v>
      </c>
      <c r="T12" s="64">
        <v>0</v>
      </c>
      <c r="U12" s="63">
        <v>238</v>
      </c>
      <c r="V12" s="64">
        <v>-31</v>
      </c>
    </row>
    <row r="13" spans="1:22" ht="12" customHeight="1" x14ac:dyDescent="0.4">
      <c r="A13" s="52"/>
      <c r="B13" s="10"/>
      <c r="C13" s="59" t="s">
        <v>21</v>
      </c>
      <c r="D13" s="60">
        <f t="shared" si="5"/>
        <v>389</v>
      </c>
      <c r="E13" s="61">
        <f t="shared" si="5"/>
        <v>-100</v>
      </c>
      <c r="F13" s="62">
        <f t="shared" si="1"/>
        <v>-0.20449897750511248</v>
      </c>
      <c r="G13" s="63">
        <v>6</v>
      </c>
      <c r="H13" s="64">
        <v>3</v>
      </c>
      <c r="I13" s="63">
        <v>26</v>
      </c>
      <c r="J13" s="64">
        <v>-3</v>
      </c>
      <c r="K13" s="63">
        <v>357</v>
      </c>
      <c r="L13" s="64">
        <v>-100</v>
      </c>
      <c r="M13" s="65">
        <v>6</v>
      </c>
      <c r="N13" s="61">
        <v>4</v>
      </c>
      <c r="O13" s="62">
        <f t="shared" si="2"/>
        <v>2</v>
      </c>
      <c r="P13" s="60">
        <f t="shared" si="6"/>
        <v>213</v>
      </c>
      <c r="Q13" s="61">
        <f t="shared" si="6"/>
        <v>-51</v>
      </c>
      <c r="R13" s="62">
        <f t="shared" si="3"/>
        <v>-0.19318181818181818</v>
      </c>
      <c r="S13" s="63">
        <v>19</v>
      </c>
      <c r="T13" s="64">
        <v>-5</v>
      </c>
      <c r="U13" s="63">
        <v>194</v>
      </c>
      <c r="V13" s="64">
        <v>-46</v>
      </c>
    </row>
    <row r="14" spans="1:22" ht="12" customHeight="1" x14ac:dyDescent="0.4">
      <c r="A14" s="52"/>
      <c r="B14" s="10" t="s">
        <v>22</v>
      </c>
      <c r="C14" s="59" t="s">
        <v>23</v>
      </c>
      <c r="D14" s="60">
        <f t="shared" si="5"/>
        <v>367</v>
      </c>
      <c r="E14" s="61">
        <f t="shared" si="5"/>
        <v>18</v>
      </c>
      <c r="F14" s="62">
        <f t="shared" si="1"/>
        <v>5.1575931232091692E-2</v>
      </c>
      <c r="G14" s="63">
        <v>0</v>
      </c>
      <c r="H14" s="64">
        <v>-2</v>
      </c>
      <c r="I14" s="63">
        <v>8</v>
      </c>
      <c r="J14" s="64">
        <v>-14</v>
      </c>
      <c r="K14" s="63">
        <v>359</v>
      </c>
      <c r="L14" s="64">
        <v>34</v>
      </c>
      <c r="M14" s="65">
        <v>0</v>
      </c>
      <c r="N14" s="61">
        <v>-2</v>
      </c>
      <c r="O14" s="62">
        <f t="shared" si="2"/>
        <v>-1</v>
      </c>
      <c r="P14" s="60">
        <f t="shared" si="6"/>
        <v>199</v>
      </c>
      <c r="Q14" s="61">
        <f t="shared" si="6"/>
        <v>5</v>
      </c>
      <c r="R14" s="62">
        <f t="shared" si="3"/>
        <v>2.5773195876288658E-2</v>
      </c>
      <c r="S14" s="63">
        <v>6</v>
      </c>
      <c r="T14" s="64">
        <v>-11</v>
      </c>
      <c r="U14" s="63">
        <v>193</v>
      </c>
      <c r="V14" s="64">
        <v>16</v>
      </c>
    </row>
    <row r="15" spans="1:22" ht="12" customHeight="1" x14ac:dyDescent="0.4">
      <c r="A15" s="52"/>
      <c r="B15" s="10"/>
      <c r="C15" s="59" t="s">
        <v>24</v>
      </c>
      <c r="D15" s="60">
        <f t="shared" si="5"/>
        <v>412</v>
      </c>
      <c r="E15" s="61">
        <f t="shared" si="5"/>
        <v>-62</v>
      </c>
      <c r="F15" s="62">
        <f t="shared" si="1"/>
        <v>-0.13080168776371309</v>
      </c>
      <c r="G15" s="63">
        <v>3</v>
      </c>
      <c r="H15" s="64">
        <v>2</v>
      </c>
      <c r="I15" s="63">
        <v>18</v>
      </c>
      <c r="J15" s="64">
        <v>6</v>
      </c>
      <c r="K15" s="63">
        <v>391</v>
      </c>
      <c r="L15" s="64">
        <v>-70</v>
      </c>
      <c r="M15" s="65">
        <v>3</v>
      </c>
      <c r="N15" s="61">
        <v>2</v>
      </c>
      <c r="O15" s="62">
        <f t="shared" si="2"/>
        <v>2</v>
      </c>
      <c r="P15" s="60">
        <f t="shared" si="6"/>
        <v>219</v>
      </c>
      <c r="Q15" s="61">
        <f t="shared" si="6"/>
        <v>-50</v>
      </c>
      <c r="R15" s="62">
        <f t="shared" si="3"/>
        <v>-0.18587360594795538</v>
      </c>
      <c r="S15" s="63">
        <v>11</v>
      </c>
      <c r="T15" s="64">
        <v>1</v>
      </c>
      <c r="U15" s="63">
        <v>208</v>
      </c>
      <c r="V15" s="64">
        <v>-51</v>
      </c>
    </row>
    <row r="16" spans="1:22" ht="12" customHeight="1" x14ac:dyDescent="0.4">
      <c r="A16" s="52" t="s">
        <v>25</v>
      </c>
      <c r="B16" s="10" t="s">
        <v>26</v>
      </c>
      <c r="C16" s="59" t="s">
        <v>74</v>
      </c>
      <c r="D16" s="60">
        <f t="shared" si="5"/>
        <v>310</v>
      </c>
      <c r="E16" s="61">
        <f t="shared" si="5"/>
        <v>-21</v>
      </c>
      <c r="F16" s="62">
        <f t="shared" si="1"/>
        <v>-6.3444108761329304E-2</v>
      </c>
      <c r="G16" s="63">
        <v>2</v>
      </c>
      <c r="H16" s="64">
        <v>-1</v>
      </c>
      <c r="I16" s="63">
        <v>12</v>
      </c>
      <c r="J16" s="64">
        <v>-7</v>
      </c>
      <c r="K16" s="63">
        <v>296</v>
      </c>
      <c r="L16" s="64">
        <v>-13</v>
      </c>
      <c r="M16" s="65">
        <v>2</v>
      </c>
      <c r="N16" s="61">
        <v>0</v>
      </c>
      <c r="O16" s="62">
        <f t="shared" si="2"/>
        <v>0</v>
      </c>
      <c r="P16" s="60">
        <f t="shared" si="6"/>
        <v>166</v>
      </c>
      <c r="Q16" s="61">
        <f t="shared" si="6"/>
        <v>8</v>
      </c>
      <c r="R16" s="62">
        <f t="shared" si="3"/>
        <v>5.0632911392405063E-2</v>
      </c>
      <c r="S16" s="63">
        <v>9</v>
      </c>
      <c r="T16" s="64">
        <v>0</v>
      </c>
      <c r="U16" s="63">
        <v>157</v>
      </c>
      <c r="V16" s="64">
        <v>8</v>
      </c>
    </row>
    <row r="17" spans="1:22" ht="12" customHeight="1" x14ac:dyDescent="0.4">
      <c r="A17" s="52"/>
      <c r="B17" s="10"/>
      <c r="C17" s="59" t="s">
        <v>76</v>
      </c>
      <c r="D17" s="60">
        <f t="shared" si="5"/>
        <v>471</v>
      </c>
      <c r="E17" s="61">
        <f t="shared" si="5"/>
        <v>-115</v>
      </c>
      <c r="F17" s="62">
        <f t="shared" si="1"/>
        <v>-0.19624573378839591</v>
      </c>
      <c r="G17" s="63">
        <v>4</v>
      </c>
      <c r="H17" s="64">
        <v>2</v>
      </c>
      <c r="I17" s="63">
        <v>5</v>
      </c>
      <c r="J17" s="64">
        <v>-19</v>
      </c>
      <c r="K17" s="63">
        <v>462</v>
      </c>
      <c r="L17" s="64">
        <v>-98</v>
      </c>
      <c r="M17" s="65">
        <v>4</v>
      </c>
      <c r="N17" s="61">
        <v>3</v>
      </c>
      <c r="O17" s="62">
        <f t="shared" si="2"/>
        <v>3</v>
      </c>
      <c r="P17" s="60">
        <f t="shared" si="6"/>
        <v>276</v>
      </c>
      <c r="Q17" s="61">
        <f t="shared" si="6"/>
        <v>-55</v>
      </c>
      <c r="R17" s="62">
        <f t="shared" si="3"/>
        <v>-0.16616314199395771</v>
      </c>
      <c r="S17" s="63">
        <v>7</v>
      </c>
      <c r="T17" s="64">
        <v>-14</v>
      </c>
      <c r="U17" s="63">
        <v>269</v>
      </c>
      <c r="V17" s="64">
        <v>-41</v>
      </c>
    </row>
    <row r="18" spans="1:22" ht="12" customHeight="1" x14ac:dyDescent="0.4">
      <c r="A18" s="52"/>
      <c r="B18" s="10" t="s">
        <v>29</v>
      </c>
      <c r="C18" s="59" t="s">
        <v>30</v>
      </c>
      <c r="D18" s="60">
        <f>SUM(G18,I18,K18)</f>
        <v>432</v>
      </c>
      <c r="E18" s="61">
        <f>SUM(H18,J18,L18)</f>
        <v>0</v>
      </c>
      <c r="F18" s="62">
        <f>IF(D18-E18&gt;0,E18/(D18-E18),"-----")</f>
        <v>0</v>
      </c>
      <c r="G18" s="63">
        <v>1</v>
      </c>
      <c r="H18" s="64">
        <v>-1</v>
      </c>
      <c r="I18" s="63">
        <v>11</v>
      </c>
      <c r="J18" s="64">
        <v>-3</v>
      </c>
      <c r="K18" s="63">
        <v>420</v>
      </c>
      <c r="L18" s="64">
        <v>4</v>
      </c>
      <c r="M18" s="65">
        <v>0</v>
      </c>
      <c r="N18" s="61">
        <v>-3</v>
      </c>
      <c r="O18" s="62">
        <f>IF(M18-N18&gt;0,N18/(M18-N18),"-----")</f>
        <v>-1</v>
      </c>
      <c r="P18" s="60">
        <f>SUM(S18,U18)</f>
        <v>262</v>
      </c>
      <c r="Q18" s="61">
        <f>SUM(T18,V18)</f>
        <v>18</v>
      </c>
      <c r="R18" s="62">
        <f>IF(P18-Q18&gt;0,Q18/(P18-Q18),"-----")</f>
        <v>7.3770491803278687E-2</v>
      </c>
      <c r="S18" s="63">
        <v>11</v>
      </c>
      <c r="T18" s="64">
        <v>3</v>
      </c>
      <c r="U18" s="63">
        <v>251</v>
      </c>
      <c r="V18" s="64">
        <v>15</v>
      </c>
    </row>
    <row r="19" spans="1:22" ht="12" customHeight="1" x14ac:dyDescent="0.4">
      <c r="A19" s="52"/>
      <c r="B19" s="10"/>
      <c r="C19" s="59" t="s">
        <v>31</v>
      </c>
      <c r="D19" s="60">
        <f t="shared" si="5"/>
        <v>340</v>
      </c>
      <c r="E19" s="61">
        <f t="shared" si="5"/>
        <v>-17</v>
      </c>
      <c r="F19" s="62">
        <f t="shared" si="1"/>
        <v>-4.7619047619047616E-2</v>
      </c>
      <c r="G19" s="63">
        <v>1</v>
      </c>
      <c r="H19" s="64">
        <v>-5</v>
      </c>
      <c r="I19" s="63">
        <v>19</v>
      </c>
      <c r="J19" s="64">
        <v>-4</v>
      </c>
      <c r="K19" s="63">
        <v>320</v>
      </c>
      <c r="L19" s="64">
        <v>-8</v>
      </c>
      <c r="M19" s="65">
        <v>1</v>
      </c>
      <c r="N19" s="61">
        <v>-4</v>
      </c>
      <c r="O19" s="62">
        <f t="shared" si="2"/>
        <v>-0.8</v>
      </c>
      <c r="P19" s="60">
        <f t="shared" si="6"/>
        <v>181</v>
      </c>
      <c r="Q19" s="61">
        <f t="shared" si="6"/>
        <v>-45</v>
      </c>
      <c r="R19" s="62">
        <f t="shared" si="3"/>
        <v>-0.19911504424778761</v>
      </c>
      <c r="S19" s="63">
        <v>16</v>
      </c>
      <c r="T19" s="64">
        <v>-1</v>
      </c>
      <c r="U19" s="63">
        <v>165</v>
      </c>
      <c r="V19" s="64">
        <v>-44</v>
      </c>
    </row>
    <row r="20" spans="1:22" ht="12" customHeight="1" x14ac:dyDescent="0.4">
      <c r="A20" s="52"/>
      <c r="B20" s="10" t="s">
        <v>32</v>
      </c>
      <c r="C20" s="59" t="s">
        <v>33</v>
      </c>
      <c r="D20" s="60">
        <f t="shared" si="5"/>
        <v>146</v>
      </c>
      <c r="E20" s="61">
        <f t="shared" si="5"/>
        <v>-39</v>
      </c>
      <c r="F20" s="62">
        <f t="shared" si="1"/>
        <v>-0.21081081081081082</v>
      </c>
      <c r="G20" s="63">
        <v>2</v>
      </c>
      <c r="H20" s="64">
        <v>1</v>
      </c>
      <c r="I20" s="63">
        <v>8</v>
      </c>
      <c r="J20" s="64">
        <v>-2</v>
      </c>
      <c r="K20" s="63">
        <v>136</v>
      </c>
      <c r="L20" s="64">
        <v>-38</v>
      </c>
      <c r="M20" s="65">
        <v>3</v>
      </c>
      <c r="N20" s="61">
        <v>2</v>
      </c>
      <c r="O20" s="62">
        <f t="shared" si="2"/>
        <v>2</v>
      </c>
      <c r="P20" s="60">
        <f t="shared" si="6"/>
        <v>91</v>
      </c>
      <c r="Q20" s="61">
        <f t="shared" si="6"/>
        <v>-35</v>
      </c>
      <c r="R20" s="62">
        <f t="shared" si="3"/>
        <v>-0.27777777777777779</v>
      </c>
      <c r="S20" s="63">
        <v>7</v>
      </c>
      <c r="T20" s="64">
        <v>-4</v>
      </c>
      <c r="U20" s="63">
        <v>84</v>
      </c>
      <c r="V20" s="64">
        <v>-31</v>
      </c>
    </row>
    <row r="21" spans="1:22" ht="12" customHeight="1" x14ac:dyDescent="0.4">
      <c r="A21" s="52"/>
      <c r="B21" s="10"/>
      <c r="C21" s="59" t="s">
        <v>34</v>
      </c>
      <c r="D21" s="60">
        <f t="shared" si="5"/>
        <v>229</v>
      </c>
      <c r="E21" s="61">
        <f t="shared" si="5"/>
        <v>-55</v>
      </c>
      <c r="F21" s="62">
        <f t="shared" si="1"/>
        <v>-0.19366197183098591</v>
      </c>
      <c r="G21" s="63">
        <v>3</v>
      </c>
      <c r="H21" s="64">
        <v>0</v>
      </c>
      <c r="I21" s="63">
        <v>8</v>
      </c>
      <c r="J21" s="64">
        <v>-7</v>
      </c>
      <c r="K21" s="63">
        <v>218</v>
      </c>
      <c r="L21" s="64">
        <v>-48</v>
      </c>
      <c r="M21" s="65">
        <v>3</v>
      </c>
      <c r="N21" s="61">
        <v>0</v>
      </c>
      <c r="O21" s="62">
        <f t="shared" si="2"/>
        <v>0</v>
      </c>
      <c r="P21" s="60">
        <f t="shared" si="6"/>
        <v>136</v>
      </c>
      <c r="Q21" s="61">
        <f t="shared" si="6"/>
        <v>-33</v>
      </c>
      <c r="R21" s="62">
        <f t="shared" si="3"/>
        <v>-0.19526627218934911</v>
      </c>
      <c r="S21" s="63">
        <v>6</v>
      </c>
      <c r="T21" s="64">
        <v>-7</v>
      </c>
      <c r="U21" s="63">
        <v>130</v>
      </c>
      <c r="V21" s="64">
        <v>-26</v>
      </c>
    </row>
    <row r="22" spans="1:22" ht="12" customHeight="1" x14ac:dyDescent="0.4">
      <c r="A22" s="52"/>
      <c r="B22" s="10"/>
      <c r="C22" s="59" t="s">
        <v>35</v>
      </c>
      <c r="D22" s="60">
        <f t="shared" si="5"/>
        <v>193</v>
      </c>
      <c r="E22" s="61">
        <f t="shared" si="5"/>
        <v>-2</v>
      </c>
      <c r="F22" s="62">
        <f t="shared" si="1"/>
        <v>-1.0256410256410256E-2</v>
      </c>
      <c r="G22" s="63">
        <v>0</v>
      </c>
      <c r="H22" s="64">
        <v>-5</v>
      </c>
      <c r="I22" s="63">
        <v>17</v>
      </c>
      <c r="J22" s="64">
        <v>1</v>
      </c>
      <c r="K22" s="63">
        <v>176</v>
      </c>
      <c r="L22" s="64">
        <v>2</v>
      </c>
      <c r="M22" s="65">
        <v>0</v>
      </c>
      <c r="N22" s="61">
        <v>-5</v>
      </c>
      <c r="O22" s="62">
        <f t="shared" si="2"/>
        <v>-1</v>
      </c>
      <c r="P22" s="60">
        <f t="shared" si="6"/>
        <v>133</v>
      </c>
      <c r="Q22" s="61">
        <f t="shared" si="6"/>
        <v>-3</v>
      </c>
      <c r="R22" s="62">
        <f t="shared" si="3"/>
        <v>-2.2058823529411766E-2</v>
      </c>
      <c r="S22" s="63">
        <v>11</v>
      </c>
      <c r="T22" s="64">
        <v>-3</v>
      </c>
      <c r="U22" s="63">
        <v>122</v>
      </c>
      <c r="V22" s="64">
        <v>0</v>
      </c>
    </row>
    <row r="23" spans="1:22" ht="12" customHeight="1" x14ac:dyDescent="0.4">
      <c r="A23" s="52"/>
      <c r="B23" s="10"/>
      <c r="C23" s="59" t="s">
        <v>36</v>
      </c>
      <c r="D23" s="60">
        <f t="shared" si="5"/>
        <v>16</v>
      </c>
      <c r="E23" s="61">
        <f t="shared" si="5"/>
        <v>7</v>
      </c>
      <c r="F23" s="62">
        <f t="shared" si="1"/>
        <v>0.77777777777777779</v>
      </c>
      <c r="G23" s="63">
        <v>0</v>
      </c>
      <c r="H23" s="64">
        <v>-1</v>
      </c>
      <c r="I23" s="63">
        <v>2</v>
      </c>
      <c r="J23" s="64">
        <v>1</v>
      </c>
      <c r="K23" s="63">
        <v>14</v>
      </c>
      <c r="L23" s="64">
        <v>7</v>
      </c>
      <c r="M23" s="65">
        <v>0</v>
      </c>
      <c r="N23" s="61">
        <v>-1</v>
      </c>
      <c r="O23" s="62">
        <f t="shared" si="2"/>
        <v>-1</v>
      </c>
      <c r="P23" s="60">
        <f t="shared" si="6"/>
        <v>5</v>
      </c>
      <c r="Q23" s="61">
        <f t="shared" si="6"/>
        <v>1</v>
      </c>
      <c r="R23" s="62">
        <f t="shared" si="3"/>
        <v>0.25</v>
      </c>
      <c r="S23" s="63">
        <v>2</v>
      </c>
      <c r="T23" s="64">
        <v>1</v>
      </c>
      <c r="U23" s="63">
        <v>3</v>
      </c>
      <c r="V23" s="64">
        <v>0</v>
      </c>
    </row>
    <row r="24" spans="1:22" ht="12" customHeight="1" x14ac:dyDescent="0.4">
      <c r="A24" s="52"/>
      <c r="B24" s="66"/>
      <c r="C24" s="67" t="s">
        <v>37</v>
      </c>
      <c r="D24" s="68">
        <f t="shared" si="5"/>
        <v>2</v>
      </c>
      <c r="E24" s="69">
        <f t="shared" si="5"/>
        <v>1</v>
      </c>
      <c r="F24" s="70">
        <f t="shared" si="1"/>
        <v>1</v>
      </c>
      <c r="G24" s="71">
        <v>0</v>
      </c>
      <c r="H24" s="72">
        <v>0</v>
      </c>
      <c r="I24" s="71">
        <v>1</v>
      </c>
      <c r="J24" s="72">
        <v>1</v>
      </c>
      <c r="K24" s="71">
        <v>1</v>
      </c>
      <c r="L24" s="72">
        <v>0</v>
      </c>
      <c r="M24" s="73">
        <v>0</v>
      </c>
      <c r="N24" s="69">
        <v>0</v>
      </c>
      <c r="O24" s="70" t="str">
        <f t="shared" si="2"/>
        <v>-----</v>
      </c>
      <c r="P24" s="68">
        <f t="shared" si="6"/>
        <v>1</v>
      </c>
      <c r="Q24" s="69">
        <f t="shared" si="6"/>
        <v>1</v>
      </c>
      <c r="R24" s="70" t="str">
        <f t="shared" si="3"/>
        <v>-----</v>
      </c>
      <c r="S24" s="71">
        <v>0</v>
      </c>
      <c r="T24" s="72">
        <v>0</v>
      </c>
      <c r="U24" s="71">
        <v>1</v>
      </c>
      <c r="V24" s="72">
        <v>1</v>
      </c>
    </row>
    <row r="25" spans="1:22" ht="12" customHeight="1" x14ac:dyDescent="0.4">
      <c r="A25" s="52"/>
      <c r="B25" s="4"/>
      <c r="C25" s="12" t="s">
        <v>18</v>
      </c>
      <c r="D25" s="44">
        <f>SUM(D26:D35)</f>
        <v>2917</v>
      </c>
      <c r="E25" s="45">
        <f>SUM(E26:E35)</f>
        <v>-80</v>
      </c>
      <c r="F25" s="38">
        <f t="shared" si="1"/>
        <v>-2.6693360026693359E-2</v>
      </c>
      <c r="G25" s="46">
        <f t="shared" ref="G25:N25" si="7">SUM(G26:G35)</f>
        <v>25</v>
      </c>
      <c r="H25" s="47">
        <f t="shared" si="7"/>
        <v>6</v>
      </c>
      <c r="I25" s="46">
        <f t="shared" si="7"/>
        <v>120</v>
      </c>
      <c r="J25" s="47">
        <f t="shared" si="7"/>
        <v>-22</v>
      </c>
      <c r="K25" s="46">
        <f t="shared" si="7"/>
        <v>2772</v>
      </c>
      <c r="L25" s="47">
        <f t="shared" si="7"/>
        <v>-64</v>
      </c>
      <c r="M25" s="74">
        <f t="shared" si="7"/>
        <v>20</v>
      </c>
      <c r="N25" s="37">
        <f t="shared" si="7"/>
        <v>3</v>
      </c>
      <c r="O25" s="38">
        <f t="shared" si="2"/>
        <v>0.17647058823529413</v>
      </c>
      <c r="P25" s="74">
        <f>SUM(P26:P35)</f>
        <v>1736</v>
      </c>
      <c r="Q25" s="45">
        <f>SUM(Q26:Q35)</f>
        <v>-186</v>
      </c>
      <c r="R25" s="38">
        <f t="shared" si="3"/>
        <v>-9.6774193548387094E-2</v>
      </c>
      <c r="S25" s="46">
        <f>SUM(S26:S35)</f>
        <v>100</v>
      </c>
      <c r="T25" s="47">
        <f>SUM(T26:T35)</f>
        <v>-21</v>
      </c>
      <c r="U25" s="46">
        <f>SUM(U26:U35)</f>
        <v>1636</v>
      </c>
      <c r="V25" s="47">
        <f>SUM(V26:V35)</f>
        <v>-165</v>
      </c>
    </row>
    <row r="26" spans="1:22" ht="12" customHeight="1" x14ac:dyDescent="0.4">
      <c r="A26" s="52"/>
      <c r="B26" s="10" t="s">
        <v>38</v>
      </c>
      <c r="C26" s="53" t="s">
        <v>39</v>
      </c>
      <c r="D26" s="54">
        <f t="shared" ref="D26:E35" si="8">SUM(G26,I26,K26)</f>
        <v>527</v>
      </c>
      <c r="E26" s="55">
        <f t="shared" si="8"/>
        <v>-63</v>
      </c>
      <c r="F26" s="42">
        <f t="shared" si="1"/>
        <v>-0.10677966101694915</v>
      </c>
      <c r="G26" s="56">
        <v>3</v>
      </c>
      <c r="H26" s="57">
        <v>0</v>
      </c>
      <c r="I26" s="56">
        <v>24</v>
      </c>
      <c r="J26" s="57">
        <v>-2</v>
      </c>
      <c r="K26" s="56">
        <v>500</v>
      </c>
      <c r="L26" s="57">
        <v>-61</v>
      </c>
      <c r="M26" s="58">
        <v>3</v>
      </c>
      <c r="N26" s="55">
        <v>0</v>
      </c>
      <c r="O26" s="42">
        <f t="shared" si="2"/>
        <v>0</v>
      </c>
      <c r="P26" s="54">
        <f t="shared" ref="P26:Q35" si="9">SUM(S26,U26)</f>
        <v>303</v>
      </c>
      <c r="Q26" s="55">
        <f t="shared" si="9"/>
        <v>-52</v>
      </c>
      <c r="R26" s="42">
        <f t="shared" si="3"/>
        <v>-0.14647887323943662</v>
      </c>
      <c r="S26" s="56">
        <v>18</v>
      </c>
      <c r="T26" s="57">
        <v>-3</v>
      </c>
      <c r="U26" s="56">
        <v>285</v>
      </c>
      <c r="V26" s="57">
        <v>-49</v>
      </c>
    </row>
    <row r="27" spans="1:22" ht="12" customHeight="1" x14ac:dyDescent="0.4">
      <c r="A27" s="52"/>
      <c r="B27" s="10"/>
      <c r="C27" s="59" t="s">
        <v>40</v>
      </c>
      <c r="D27" s="60">
        <f t="shared" si="8"/>
        <v>450</v>
      </c>
      <c r="E27" s="61">
        <f t="shared" si="8"/>
        <v>3</v>
      </c>
      <c r="F27" s="62">
        <f t="shared" si="1"/>
        <v>6.7114093959731542E-3</v>
      </c>
      <c r="G27" s="63">
        <v>2</v>
      </c>
      <c r="H27" s="64">
        <v>-2</v>
      </c>
      <c r="I27" s="63">
        <v>21</v>
      </c>
      <c r="J27" s="64">
        <v>-7</v>
      </c>
      <c r="K27" s="63">
        <v>427</v>
      </c>
      <c r="L27" s="64">
        <v>12</v>
      </c>
      <c r="M27" s="65">
        <v>2</v>
      </c>
      <c r="N27" s="61">
        <v>-1</v>
      </c>
      <c r="O27" s="62">
        <f t="shared" si="2"/>
        <v>-0.33333333333333331</v>
      </c>
      <c r="P27" s="60">
        <f t="shared" si="9"/>
        <v>259</v>
      </c>
      <c r="Q27" s="61">
        <f t="shared" si="9"/>
        <v>12</v>
      </c>
      <c r="R27" s="62">
        <f t="shared" si="3"/>
        <v>4.8582995951417005E-2</v>
      </c>
      <c r="S27" s="63">
        <v>20</v>
      </c>
      <c r="T27" s="64">
        <v>-3</v>
      </c>
      <c r="U27" s="63">
        <v>239</v>
      </c>
      <c r="V27" s="64">
        <v>15</v>
      </c>
    </row>
    <row r="28" spans="1:22" ht="12" customHeight="1" x14ac:dyDescent="0.4">
      <c r="A28" s="52"/>
      <c r="B28" s="10" t="s">
        <v>41</v>
      </c>
      <c r="C28" s="59" t="s">
        <v>42</v>
      </c>
      <c r="D28" s="60">
        <f t="shared" si="8"/>
        <v>182</v>
      </c>
      <c r="E28" s="61">
        <f t="shared" si="8"/>
        <v>3</v>
      </c>
      <c r="F28" s="62">
        <f t="shared" si="1"/>
        <v>1.6759776536312849E-2</v>
      </c>
      <c r="G28" s="63">
        <v>3</v>
      </c>
      <c r="H28" s="64">
        <v>2</v>
      </c>
      <c r="I28" s="63">
        <v>7</v>
      </c>
      <c r="J28" s="64">
        <v>0</v>
      </c>
      <c r="K28" s="63">
        <v>172</v>
      </c>
      <c r="L28" s="64">
        <v>1</v>
      </c>
      <c r="M28" s="65">
        <v>2</v>
      </c>
      <c r="N28" s="61">
        <v>1</v>
      </c>
      <c r="O28" s="62">
        <f t="shared" si="2"/>
        <v>1</v>
      </c>
      <c r="P28" s="60">
        <f t="shared" si="9"/>
        <v>108</v>
      </c>
      <c r="Q28" s="61">
        <f t="shared" si="9"/>
        <v>9</v>
      </c>
      <c r="R28" s="62">
        <f t="shared" si="3"/>
        <v>9.0909090909090912E-2</v>
      </c>
      <c r="S28" s="63">
        <v>5</v>
      </c>
      <c r="T28" s="64">
        <v>-1</v>
      </c>
      <c r="U28" s="63">
        <v>103</v>
      </c>
      <c r="V28" s="64">
        <v>10</v>
      </c>
    </row>
    <row r="29" spans="1:22" ht="12" customHeight="1" x14ac:dyDescent="0.4">
      <c r="A29" s="52" t="s">
        <v>43</v>
      </c>
      <c r="B29" s="10"/>
      <c r="C29" s="59" t="s">
        <v>44</v>
      </c>
      <c r="D29" s="60">
        <f t="shared" si="8"/>
        <v>414</v>
      </c>
      <c r="E29" s="61">
        <f t="shared" si="8"/>
        <v>45</v>
      </c>
      <c r="F29" s="62">
        <f t="shared" si="1"/>
        <v>0.12195121951219512</v>
      </c>
      <c r="G29" s="63">
        <v>1</v>
      </c>
      <c r="H29" s="64">
        <v>1</v>
      </c>
      <c r="I29" s="63">
        <v>6</v>
      </c>
      <c r="J29" s="64">
        <v>-9</v>
      </c>
      <c r="K29" s="63">
        <v>407</v>
      </c>
      <c r="L29" s="64">
        <v>53</v>
      </c>
      <c r="M29" s="65">
        <v>1</v>
      </c>
      <c r="N29" s="61">
        <v>1</v>
      </c>
      <c r="O29" s="62" t="str">
        <f t="shared" si="2"/>
        <v>-----</v>
      </c>
      <c r="P29" s="60">
        <f t="shared" si="9"/>
        <v>242</v>
      </c>
      <c r="Q29" s="61">
        <f t="shared" si="9"/>
        <v>-26</v>
      </c>
      <c r="R29" s="62">
        <f t="shared" si="3"/>
        <v>-9.7014925373134331E-2</v>
      </c>
      <c r="S29" s="63">
        <v>6</v>
      </c>
      <c r="T29" s="64">
        <v>-6</v>
      </c>
      <c r="U29" s="63">
        <v>236</v>
      </c>
      <c r="V29" s="64">
        <v>-20</v>
      </c>
    </row>
    <row r="30" spans="1:22" ht="12" customHeight="1" x14ac:dyDescent="0.4">
      <c r="A30" s="52"/>
      <c r="B30" s="10" t="s">
        <v>45</v>
      </c>
      <c r="C30" s="59" t="s">
        <v>46</v>
      </c>
      <c r="D30" s="60">
        <f t="shared" si="8"/>
        <v>452</v>
      </c>
      <c r="E30" s="61">
        <f t="shared" si="8"/>
        <v>-27</v>
      </c>
      <c r="F30" s="62">
        <f t="shared" si="1"/>
        <v>-5.6367432150313153E-2</v>
      </c>
      <c r="G30" s="63">
        <v>8</v>
      </c>
      <c r="H30" s="64">
        <v>3</v>
      </c>
      <c r="I30" s="63">
        <v>12</v>
      </c>
      <c r="J30" s="64">
        <v>2</v>
      </c>
      <c r="K30" s="63">
        <v>432</v>
      </c>
      <c r="L30" s="64">
        <v>-32</v>
      </c>
      <c r="M30" s="65">
        <v>6</v>
      </c>
      <c r="N30" s="61">
        <v>1</v>
      </c>
      <c r="O30" s="62">
        <f t="shared" si="2"/>
        <v>0.2</v>
      </c>
      <c r="P30" s="60">
        <f t="shared" si="9"/>
        <v>259</v>
      </c>
      <c r="Q30" s="61">
        <f t="shared" si="9"/>
        <v>-47</v>
      </c>
      <c r="R30" s="62">
        <f t="shared" si="3"/>
        <v>-0.15359477124183007</v>
      </c>
      <c r="S30" s="63">
        <v>10</v>
      </c>
      <c r="T30" s="64">
        <v>-1</v>
      </c>
      <c r="U30" s="63">
        <v>249</v>
      </c>
      <c r="V30" s="64">
        <v>-46</v>
      </c>
    </row>
    <row r="31" spans="1:22" ht="12" customHeight="1" x14ac:dyDescent="0.4">
      <c r="A31" s="52"/>
      <c r="B31" s="10"/>
      <c r="C31" s="59" t="s">
        <v>47</v>
      </c>
      <c r="D31" s="60">
        <f t="shared" si="8"/>
        <v>157</v>
      </c>
      <c r="E31" s="61">
        <f t="shared" si="8"/>
        <v>6</v>
      </c>
      <c r="F31" s="62">
        <f t="shared" si="1"/>
        <v>3.9735099337748346E-2</v>
      </c>
      <c r="G31" s="63">
        <v>1</v>
      </c>
      <c r="H31" s="64">
        <v>-1</v>
      </c>
      <c r="I31" s="63">
        <v>11</v>
      </c>
      <c r="J31" s="64">
        <v>4</v>
      </c>
      <c r="K31" s="63">
        <v>145</v>
      </c>
      <c r="L31" s="64">
        <v>3</v>
      </c>
      <c r="M31" s="65">
        <v>1</v>
      </c>
      <c r="N31" s="61">
        <v>0</v>
      </c>
      <c r="O31" s="62">
        <f t="shared" si="2"/>
        <v>0</v>
      </c>
      <c r="P31" s="60">
        <f t="shared" si="9"/>
        <v>91</v>
      </c>
      <c r="Q31" s="61">
        <f t="shared" si="9"/>
        <v>-12</v>
      </c>
      <c r="R31" s="62">
        <f t="shared" si="3"/>
        <v>-0.11650485436893204</v>
      </c>
      <c r="S31" s="63">
        <v>9</v>
      </c>
      <c r="T31" s="64">
        <v>2</v>
      </c>
      <c r="U31" s="63">
        <v>82</v>
      </c>
      <c r="V31" s="64">
        <v>-14</v>
      </c>
    </row>
    <row r="32" spans="1:22" ht="12" customHeight="1" x14ac:dyDescent="0.4">
      <c r="A32" s="52"/>
      <c r="B32" s="10" t="s">
        <v>29</v>
      </c>
      <c r="C32" s="59" t="s">
        <v>48</v>
      </c>
      <c r="D32" s="60">
        <f t="shared" si="8"/>
        <v>128</v>
      </c>
      <c r="E32" s="61">
        <f t="shared" si="8"/>
        <v>3</v>
      </c>
      <c r="F32" s="62">
        <f t="shared" si="1"/>
        <v>2.4E-2</v>
      </c>
      <c r="G32" s="63">
        <v>2</v>
      </c>
      <c r="H32" s="64">
        <v>2</v>
      </c>
      <c r="I32" s="63">
        <v>6</v>
      </c>
      <c r="J32" s="64">
        <v>1</v>
      </c>
      <c r="K32" s="63">
        <v>120</v>
      </c>
      <c r="L32" s="64">
        <v>0</v>
      </c>
      <c r="M32" s="65">
        <v>3</v>
      </c>
      <c r="N32" s="61">
        <v>3</v>
      </c>
      <c r="O32" s="62" t="str">
        <f t="shared" si="2"/>
        <v>-----</v>
      </c>
      <c r="P32" s="60">
        <f t="shared" si="9"/>
        <v>76</v>
      </c>
      <c r="Q32" s="61">
        <f t="shared" si="9"/>
        <v>-13</v>
      </c>
      <c r="R32" s="62">
        <f t="shared" si="3"/>
        <v>-0.14606741573033707</v>
      </c>
      <c r="S32" s="63">
        <v>5</v>
      </c>
      <c r="T32" s="64">
        <v>-1</v>
      </c>
      <c r="U32" s="63">
        <v>71</v>
      </c>
      <c r="V32" s="64">
        <v>-12</v>
      </c>
    </row>
    <row r="33" spans="1:22" ht="12" customHeight="1" x14ac:dyDescent="0.4">
      <c r="A33" s="52"/>
      <c r="B33" s="10"/>
      <c r="C33" s="59" t="s">
        <v>49</v>
      </c>
      <c r="D33" s="60">
        <f t="shared" si="8"/>
        <v>195</v>
      </c>
      <c r="E33" s="61">
        <f t="shared" si="8"/>
        <v>13</v>
      </c>
      <c r="F33" s="62">
        <f t="shared" si="1"/>
        <v>7.1428571428571425E-2</v>
      </c>
      <c r="G33" s="63">
        <v>1</v>
      </c>
      <c r="H33" s="64">
        <v>0</v>
      </c>
      <c r="I33" s="63">
        <v>7</v>
      </c>
      <c r="J33" s="64">
        <v>0</v>
      </c>
      <c r="K33" s="63">
        <v>187</v>
      </c>
      <c r="L33" s="64">
        <v>13</v>
      </c>
      <c r="M33" s="65">
        <v>1</v>
      </c>
      <c r="N33" s="61">
        <v>0</v>
      </c>
      <c r="O33" s="62">
        <f t="shared" si="2"/>
        <v>0</v>
      </c>
      <c r="P33" s="60">
        <f t="shared" si="9"/>
        <v>132</v>
      </c>
      <c r="Q33" s="61">
        <f t="shared" si="9"/>
        <v>-2</v>
      </c>
      <c r="R33" s="62">
        <f t="shared" si="3"/>
        <v>-1.4925373134328358E-2</v>
      </c>
      <c r="S33" s="63">
        <v>7</v>
      </c>
      <c r="T33" s="64">
        <v>1</v>
      </c>
      <c r="U33" s="63">
        <v>125</v>
      </c>
      <c r="V33" s="64">
        <v>-3</v>
      </c>
    </row>
    <row r="34" spans="1:22" ht="12" customHeight="1" x14ac:dyDescent="0.4">
      <c r="A34" s="52"/>
      <c r="B34" s="10" t="s">
        <v>32</v>
      </c>
      <c r="C34" s="59" t="s">
        <v>50</v>
      </c>
      <c r="D34" s="60">
        <f t="shared" si="8"/>
        <v>292</v>
      </c>
      <c r="E34" s="61">
        <f t="shared" si="8"/>
        <v>-61</v>
      </c>
      <c r="F34" s="62">
        <f t="shared" si="1"/>
        <v>-0.17280453257790368</v>
      </c>
      <c r="G34" s="63">
        <v>4</v>
      </c>
      <c r="H34" s="64">
        <v>3</v>
      </c>
      <c r="I34" s="63">
        <v>20</v>
      </c>
      <c r="J34" s="64">
        <v>-7</v>
      </c>
      <c r="K34" s="63">
        <v>268</v>
      </c>
      <c r="L34" s="64">
        <v>-57</v>
      </c>
      <c r="M34" s="65">
        <v>1</v>
      </c>
      <c r="N34" s="61">
        <v>0</v>
      </c>
      <c r="O34" s="62">
        <f t="shared" si="2"/>
        <v>0</v>
      </c>
      <c r="P34" s="60">
        <f t="shared" si="9"/>
        <v>176</v>
      </c>
      <c r="Q34" s="61">
        <f t="shared" si="9"/>
        <v>-52</v>
      </c>
      <c r="R34" s="62">
        <f t="shared" si="3"/>
        <v>-0.22807017543859648</v>
      </c>
      <c r="S34" s="63">
        <v>15</v>
      </c>
      <c r="T34" s="64">
        <v>-5</v>
      </c>
      <c r="U34" s="63">
        <v>161</v>
      </c>
      <c r="V34" s="64">
        <v>-47</v>
      </c>
    </row>
    <row r="35" spans="1:22" ht="12" customHeight="1" x14ac:dyDescent="0.4">
      <c r="A35" s="52"/>
      <c r="B35" s="66"/>
      <c r="C35" s="67" t="s">
        <v>51</v>
      </c>
      <c r="D35" s="68">
        <f t="shared" si="8"/>
        <v>120</v>
      </c>
      <c r="E35" s="69">
        <f t="shared" si="8"/>
        <v>-2</v>
      </c>
      <c r="F35" s="70">
        <f t="shared" si="1"/>
        <v>-1.6393442622950821E-2</v>
      </c>
      <c r="G35" s="71">
        <v>0</v>
      </c>
      <c r="H35" s="72">
        <v>-2</v>
      </c>
      <c r="I35" s="71">
        <v>6</v>
      </c>
      <c r="J35" s="72">
        <v>-4</v>
      </c>
      <c r="K35" s="71">
        <v>114</v>
      </c>
      <c r="L35" s="72">
        <v>4</v>
      </c>
      <c r="M35" s="73">
        <v>0</v>
      </c>
      <c r="N35" s="69">
        <v>-2</v>
      </c>
      <c r="O35" s="70">
        <f t="shared" si="2"/>
        <v>-1</v>
      </c>
      <c r="P35" s="68">
        <f t="shared" si="9"/>
        <v>90</v>
      </c>
      <c r="Q35" s="69">
        <f t="shared" si="9"/>
        <v>-3</v>
      </c>
      <c r="R35" s="70">
        <f t="shared" si="3"/>
        <v>-3.2258064516129031E-2</v>
      </c>
      <c r="S35" s="71">
        <v>5</v>
      </c>
      <c r="T35" s="72">
        <v>-4</v>
      </c>
      <c r="U35" s="71">
        <v>85</v>
      </c>
      <c r="V35" s="72">
        <v>1</v>
      </c>
    </row>
    <row r="36" spans="1:22" ht="12" customHeight="1" x14ac:dyDescent="0.4">
      <c r="A36" s="52"/>
      <c r="B36" s="10"/>
      <c r="C36" s="12" t="s">
        <v>18</v>
      </c>
      <c r="D36" s="75">
        <f>SUM(D37:D40)</f>
        <v>918</v>
      </c>
      <c r="E36" s="76">
        <f>SUM(E37:E40)</f>
        <v>-56</v>
      </c>
      <c r="F36" s="34">
        <f t="shared" si="1"/>
        <v>-5.7494866529774126E-2</v>
      </c>
      <c r="G36" s="77">
        <f t="shared" ref="G36:N36" si="10">SUM(G37:G40)</f>
        <v>8</v>
      </c>
      <c r="H36" s="78">
        <f t="shared" si="10"/>
        <v>1</v>
      </c>
      <c r="I36" s="77">
        <f t="shared" si="10"/>
        <v>49</v>
      </c>
      <c r="J36" s="78">
        <f t="shared" si="10"/>
        <v>4</v>
      </c>
      <c r="K36" s="77">
        <f t="shared" si="10"/>
        <v>861</v>
      </c>
      <c r="L36" s="78">
        <f t="shared" si="10"/>
        <v>-61</v>
      </c>
      <c r="M36" s="79">
        <f t="shared" si="10"/>
        <v>7</v>
      </c>
      <c r="N36" s="29">
        <f t="shared" si="10"/>
        <v>0</v>
      </c>
      <c r="O36" s="34">
        <f t="shared" si="2"/>
        <v>0</v>
      </c>
      <c r="P36" s="79">
        <f>SUM(P37:P40)</f>
        <v>621</v>
      </c>
      <c r="Q36" s="76">
        <f>SUM(Q37:Q40)</f>
        <v>-20</v>
      </c>
      <c r="R36" s="34">
        <f t="shared" si="3"/>
        <v>-3.1201248049921998E-2</v>
      </c>
      <c r="S36" s="77">
        <f>SUM(S37:S40)</f>
        <v>51</v>
      </c>
      <c r="T36" s="78">
        <f>SUM(T37:T40)</f>
        <v>14</v>
      </c>
      <c r="U36" s="77">
        <f>SUM(U37:U40)</f>
        <v>570</v>
      </c>
      <c r="V36" s="78">
        <f>SUM(V37:V40)</f>
        <v>-34</v>
      </c>
    </row>
    <row r="37" spans="1:22" ht="12" customHeight="1" x14ac:dyDescent="0.4">
      <c r="A37" s="52"/>
      <c r="B37" s="10" t="s">
        <v>52</v>
      </c>
      <c r="C37" s="53" t="s">
        <v>77</v>
      </c>
      <c r="D37" s="54">
        <f t="shared" ref="D37:E40" si="11">SUM(G37,I37,K37)</f>
        <v>354</v>
      </c>
      <c r="E37" s="55">
        <f t="shared" si="11"/>
        <v>-16</v>
      </c>
      <c r="F37" s="42">
        <f t="shared" si="1"/>
        <v>-4.3243243243243246E-2</v>
      </c>
      <c r="G37" s="56">
        <v>1</v>
      </c>
      <c r="H37" s="57">
        <v>-2</v>
      </c>
      <c r="I37" s="56">
        <v>19</v>
      </c>
      <c r="J37" s="57">
        <v>0</v>
      </c>
      <c r="K37" s="56">
        <v>334</v>
      </c>
      <c r="L37" s="57">
        <v>-14</v>
      </c>
      <c r="M37" s="58">
        <v>1</v>
      </c>
      <c r="N37" s="55">
        <v>-2</v>
      </c>
      <c r="O37" s="42">
        <f t="shared" si="2"/>
        <v>-0.66666666666666663</v>
      </c>
      <c r="P37" s="54">
        <f t="shared" ref="P37:Q40" si="12">SUM(S37,U37)</f>
        <v>236</v>
      </c>
      <c r="Q37" s="55">
        <f t="shared" si="12"/>
        <v>-3</v>
      </c>
      <c r="R37" s="42">
        <f t="shared" si="3"/>
        <v>-1.2552301255230125E-2</v>
      </c>
      <c r="S37" s="56">
        <v>19</v>
      </c>
      <c r="T37" s="57">
        <v>4</v>
      </c>
      <c r="U37" s="56">
        <v>217</v>
      </c>
      <c r="V37" s="57">
        <v>-7</v>
      </c>
    </row>
    <row r="38" spans="1:22" ht="12" customHeight="1" x14ac:dyDescent="0.4">
      <c r="A38" s="52"/>
      <c r="B38" s="10" t="s">
        <v>54</v>
      </c>
      <c r="C38" s="59" t="s">
        <v>55</v>
      </c>
      <c r="D38" s="60">
        <f t="shared" si="11"/>
        <v>58</v>
      </c>
      <c r="E38" s="61">
        <f t="shared" si="11"/>
        <v>-11</v>
      </c>
      <c r="F38" s="62">
        <f t="shared" si="1"/>
        <v>-0.15942028985507245</v>
      </c>
      <c r="G38" s="63">
        <v>0</v>
      </c>
      <c r="H38" s="64">
        <v>-1</v>
      </c>
      <c r="I38" s="63">
        <v>7</v>
      </c>
      <c r="J38" s="64">
        <v>0</v>
      </c>
      <c r="K38" s="63">
        <v>51</v>
      </c>
      <c r="L38" s="64">
        <v>-10</v>
      </c>
      <c r="M38" s="65">
        <v>0</v>
      </c>
      <c r="N38" s="61">
        <v>-1</v>
      </c>
      <c r="O38" s="62">
        <f t="shared" si="2"/>
        <v>-1</v>
      </c>
      <c r="P38" s="60">
        <f t="shared" si="12"/>
        <v>44</v>
      </c>
      <c r="Q38" s="61">
        <f t="shared" si="12"/>
        <v>-17</v>
      </c>
      <c r="R38" s="62">
        <f t="shared" si="3"/>
        <v>-0.27868852459016391</v>
      </c>
      <c r="S38" s="63">
        <v>7</v>
      </c>
      <c r="T38" s="64">
        <v>1</v>
      </c>
      <c r="U38" s="63">
        <v>37</v>
      </c>
      <c r="V38" s="64">
        <v>-18</v>
      </c>
    </row>
    <row r="39" spans="1:22" ht="12" customHeight="1" x14ac:dyDescent="0.4">
      <c r="A39" s="52"/>
      <c r="B39" s="10" t="s">
        <v>29</v>
      </c>
      <c r="C39" s="59" t="s">
        <v>79</v>
      </c>
      <c r="D39" s="60">
        <f t="shared" si="11"/>
        <v>238</v>
      </c>
      <c r="E39" s="61">
        <f t="shared" si="11"/>
        <v>-11</v>
      </c>
      <c r="F39" s="62">
        <f t="shared" si="1"/>
        <v>-4.4176706827309238E-2</v>
      </c>
      <c r="G39" s="63">
        <v>2</v>
      </c>
      <c r="H39" s="64">
        <v>0</v>
      </c>
      <c r="I39" s="63">
        <v>11</v>
      </c>
      <c r="J39" s="64">
        <v>5</v>
      </c>
      <c r="K39" s="63">
        <v>225</v>
      </c>
      <c r="L39" s="64">
        <v>-16</v>
      </c>
      <c r="M39" s="65">
        <v>2</v>
      </c>
      <c r="N39" s="61">
        <v>0</v>
      </c>
      <c r="O39" s="62">
        <f t="shared" si="2"/>
        <v>0</v>
      </c>
      <c r="P39" s="60">
        <f t="shared" si="12"/>
        <v>148</v>
      </c>
      <c r="Q39" s="61">
        <f t="shared" si="12"/>
        <v>-7</v>
      </c>
      <c r="R39" s="62">
        <f t="shared" si="3"/>
        <v>-4.5161290322580643E-2</v>
      </c>
      <c r="S39" s="63">
        <v>12</v>
      </c>
      <c r="T39" s="64">
        <v>7</v>
      </c>
      <c r="U39" s="63">
        <v>136</v>
      </c>
      <c r="V39" s="64">
        <v>-14</v>
      </c>
    </row>
    <row r="40" spans="1:22" ht="12" customHeight="1" x14ac:dyDescent="0.4">
      <c r="A40" s="52"/>
      <c r="B40" s="80" t="s">
        <v>57</v>
      </c>
      <c r="C40" s="67" t="s">
        <v>58</v>
      </c>
      <c r="D40" s="81">
        <f t="shared" si="11"/>
        <v>268</v>
      </c>
      <c r="E40" s="82">
        <f t="shared" si="11"/>
        <v>-18</v>
      </c>
      <c r="F40" s="83">
        <f t="shared" si="1"/>
        <v>-6.2937062937062943E-2</v>
      </c>
      <c r="G40" s="84">
        <v>5</v>
      </c>
      <c r="H40" s="85">
        <v>4</v>
      </c>
      <c r="I40" s="84">
        <v>12</v>
      </c>
      <c r="J40" s="85">
        <v>-1</v>
      </c>
      <c r="K40" s="84">
        <v>251</v>
      </c>
      <c r="L40" s="85">
        <v>-21</v>
      </c>
      <c r="M40" s="86">
        <v>4</v>
      </c>
      <c r="N40" s="82">
        <v>3</v>
      </c>
      <c r="O40" s="83">
        <f t="shared" si="2"/>
        <v>3</v>
      </c>
      <c r="P40" s="81">
        <f t="shared" si="12"/>
        <v>193</v>
      </c>
      <c r="Q40" s="82">
        <f t="shared" si="12"/>
        <v>7</v>
      </c>
      <c r="R40" s="83">
        <f t="shared" si="3"/>
        <v>3.7634408602150539E-2</v>
      </c>
      <c r="S40" s="84">
        <v>13</v>
      </c>
      <c r="T40" s="85">
        <v>2</v>
      </c>
      <c r="U40" s="84">
        <v>180</v>
      </c>
      <c r="V40" s="85">
        <v>5</v>
      </c>
    </row>
    <row r="41" spans="1:22" ht="12" customHeight="1" x14ac:dyDescent="0.4">
      <c r="A41" s="52" t="s">
        <v>59</v>
      </c>
      <c r="B41" s="4"/>
      <c r="C41" s="87" t="s">
        <v>18</v>
      </c>
      <c r="D41" s="44">
        <f>SUM(D42:D48)</f>
        <v>1798</v>
      </c>
      <c r="E41" s="45">
        <f>SUM(E42:E48)</f>
        <v>-53</v>
      </c>
      <c r="F41" s="38">
        <f t="shared" si="1"/>
        <v>-2.8633171258779039E-2</v>
      </c>
      <c r="G41" s="46">
        <f t="shared" ref="G41:N41" si="13">SUM(G42:G48)</f>
        <v>28</v>
      </c>
      <c r="H41" s="47">
        <f t="shared" si="13"/>
        <v>1</v>
      </c>
      <c r="I41" s="46">
        <f t="shared" si="13"/>
        <v>93</v>
      </c>
      <c r="J41" s="47">
        <f t="shared" si="13"/>
        <v>10</v>
      </c>
      <c r="K41" s="46">
        <f t="shared" si="13"/>
        <v>1677</v>
      </c>
      <c r="L41" s="47">
        <f t="shared" si="13"/>
        <v>-64</v>
      </c>
      <c r="M41" s="88">
        <f t="shared" si="13"/>
        <v>27</v>
      </c>
      <c r="N41" s="51">
        <f t="shared" si="13"/>
        <v>1</v>
      </c>
      <c r="O41" s="38">
        <f t="shared" si="2"/>
        <v>3.8461538461538464E-2</v>
      </c>
      <c r="P41" s="88">
        <f>SUM(P42:P48)</f>
        <v>1143</v>
      </c>
      <c r="Q41" s="89">
        <f>SUM(Q42:Q48)</f>
        <v>-44</v>
      </c>
      <c r="R41" s="38">
        <f t="shared" si="3"/>
        <v>-3.7068239258635213E-2</v>
      </c>
      <c r="S41" s="46">
        <f>SUM(S42:S48)</f>
        <v>81</v>
      </c>
      <c r="T41" s="47">
        <f>SUM(T42:T48)</f>
        <v>3</v>
      </c>
      <c r="U41" s="46">
        <f>SUM(U42:U48)</f>
        <v>1062</v>
      </c>
      <c r="V41" s="47">
        <f>SUM(V42:V48)</f>
        <v>-47</v>
      </c>
    </row>
    <row r="42" spans="1:22" ht="12" customHeight="1" x14ac:dyDescent="0.4">
      <c r="A42" s="52"/>
      <c r="B42" s="10"/>
      <c r="C42" s="53" t="s">
        <v>60</v>
      </c>
      <c r="D42" s="54">
        <f t="shared" ref="D42:E48" si="14">SUM(G42,I42,K42)</f>
        <v>631</v>
      </c>
      <c r="E42" s="55">
        <f t="shared" si="14"/>
        <v>-58</v>
      </c>
      <c r="F42" s="42">
        <f t="shared" si="1"/>
        <v>-8.4179970972423801E-2</v>
      </c>
      <c r="G42" s="56">
        <v>4</v>
      </c>
      <c r="H42" s="57">
        <v>-1</v>
      </c>
      <c r="I42" s="56">
        <v>11</v>
      </c>
      <c r="J42" s="57">
        <v>-1</v>
      </c>
      <c r="K42" s="56">
        <v>616</v>
      </c>
      <c r="L42" s="57">
        <v>-56</v>
      </c>
      <c r="M42" s="58">
        <v>4</v>
      </c>
      <c r="N42" s="55">
        <v>0</v>
      </c>
      <c r="O42" s="42">
        <f t="shared" si="2"/>
        <v>0</v>
      </c>
      <c r="P42" s="54">
        <f t="shared" ref="P42:Q48" si="15">SUM(S42,U42)</f>
        <v>385</v>
      </c>
      <c r="Q42" s="55">
        <f t="shared" si="15"/>
        <v>-36</v>
      </c>
      <c r="R42" s="42">
        <f t="shared" si="3"/>
        <v>-8.5510688836104506E-2</v>
      </c>
      <c r="S42" s="56">
        <v>10</v>
      </c>
      <c r="T42" s="57">
        <v>-2</v>
      </c>
      <c r="U42" s="56">
        <v>375</v>
      </c>
      <c r="V42" s="57">
        <v>-34</v>
      </c>
    </row>
    <row r="43" spans="1:22" ht="12" customHeight="1" x14ac:dyDescent="0.4">
      <c r="A43" s="52"/>
      <c r="B43" s="10" t="s">
        <v>61</v>
      </c>
      <c r="C43" s="59" t="s">
        <v>62</v>
      </c>
      <c r="D43" s="60">
        <f t="shared" si="14"/>
        <v>114</v>
      </c>
      <c r="E43" s="61">
        <f t="shared" si="14"/>
        <v>4</v>
      </c>
      <c r="F43" s="62">
        <f t="shared" si="1"/>
        <v>3.6363636363636362E-2</v>
      </c>
      <c r="G43" s="63">
        <v>3</v>
      </c>
      <c r="H43" s="64">
        <v>1</v>
      </c>
      <c r="I43" s="63">
        <v>19</v>
      </c>
      <c r="J43" s="64">
        <v>12</v>
      </c>
      <c r="K43" s="63">
        <v>92</v>
      </c>
      <c r="L43" s="64">
        <v>-9</v>
      </c>
      <c r="M43" s="65">
        <v>3</v>
      </c>
      <c r="N43" s="61">
        <v>1</v>
      </c>
      <c r="O43" s="62">
        <f t="shared" si="2"/>
        <v>0.5</v>
      </c>
      <c r="P43" s="60">
        <f t="shared" si="15"/>
        <v>69</v>
      </c>
      <c r="Q43" s="61">
        <f t="shared" si="15"/>
        <v>9</v>
      </c>
      <c r="R43" s="62">
        <f t="shared" si="3"/>
        <v>0.15</v>
      </c>
      <c r="S43" s="63">
        <v>15</v>
      </c>
      <c r="T43" s="64">
        <v>9</v>
      </c>
      <c r="U43" s="63">
        <v>54</v>
      </c>
      <c r="V43" s="64">
        <v>0</v>
      </c>
    </row>
    <row r="44" spans="1:22" ht="12" customHeight="1" x14ac:dyDescent="0.4">
      <c r="A44" s="52"/>
      <c r="B44" s="10" t="s">
        <v>63</v>
      </c>
      <c r="C44" s="59" t="s">
        <v>84</v>
      </c>
      <c r="D44" s="60">
        <f t="shared" si="14"/>
        <v>104</v>
      </c>
      <c r="E44" s="61">
        <f t="shared" si="14"/>
        <v>-8</v>
      </c>
      <c r="F44" s="62">
        <f t="shared" si="1"/>
        <v>-7.1428571428571425E-2</v>
      </c>
      <c r="G44" s="63">
        <v>5</v>
      </c>
      <c r="H44" s="64">
        <v>1</v>
      </c>
      <c r="I44" s="63">
        <v>3</v>
      </c>
      <c r="J44" s="64">
        <v>-4</v>
      </c>
      <c r="K44" s="63">
        <v>96</v>
      </c>
      <c r="L44" s="64">
        <v>-5</v>
      </c>
      <c r="M44" s="65">
        <v>5</v>
      </c>
      <c r="N44" s="61">
        <v>1</v>
      </c>
      <c r="O44" s="62">
        <f t="shared" si="2"/>
        <v>0.25</v>
      </c>
      <c r="P44" s="60">
        <f t="shared" si="15"/>
        <v>76</v>
      </c>
      <c r="Q44" s="61">
        <f t="shared" si="15"/>
        <v>-9</v>
      </c>
      <c r="R44" s="62">
        <f t="shared" si="3"/>
        <v>-0.10588235294117647</v>
      </c>
      <c r="S44" s="63">
        <v>1</v>
      </c>
      <c r="T44" s="64">
        <v>-10</v>
      </c>
      <c r="U44" s="63">
        <v>75</v>
      </c>
      <c r="V44" s="64">
        <v>1</v>
      </c>
    </row>
    <row r="45" spans="1:22" ht="12" customHeight="1" x14ac:dyDescent="0.4">
      <c r="A45" s="52"/>
      <c r="B45" s="10" t="s">
        <v>29</v>
      </c>
      <c r="C45" s="59" t="s">
        <v>86</v>
      </c>
      <c r="D45" s="60">
        <f t="shared" si="14"/>
        <v>226</v>
      </c>
      <c r="E45" s="61">
        <f t="shared" si="14"/>
        <v>-23</v>
      </c>
      <c r="F45" s="62">
        <f t="shared" si="1"/>
        <v>-9.2369477911646583E-2</v>
      </c>
      <c r="G45" s="63">
        <v>2</v>
      </c>
      <c r="H45" s="64">
        <v>0</v>
      </c>
      <c r="I45" s="63">
        <v>10</v>
      </c>
      <c r="J45" s="64">
        <v>3</v>
      </c>
      <c r="K45" s="63">
        <v>214</v>
      </c>
      <c r="L45" s="64">
        <v>-26</v>
      </c>
      <c r="M45" s="65">
        <v>2</v>
      </c>
      <c r="N45" s="61">
        <v>0</v>
      </c>
      <c r="O45" s="62">
        <f t="shared" si="2"/>
        <v>0</v>
      </c>
      <c r="P45" s="60">
        <f t="shared" si="15"/>
        <v>159</v>
      </c>
      <c r="Q45" s="61">
        <f t="shared" si="15"/>
        <v>-1</v>
      </c>
      <c r="R45" s="62">
        <f t="shared" si="3"/>
        <v>-6.2500000000000003E-3</v>
      </c>
      <c r="S45" s="63">
        <v>7</v>
      </c>
      <c r="T45" s="64">
        <v>1</v>
      </c>
      <c r="U45" s="63">
        <v>152</v>
      </c>
      <c r="V45" s="64">
        <v>-2</v>
      </c>
    </row>
    <row r="46" spans="1:22" ht="12" customHeight="1" x14ac:dyDescent="0.4">
      <c r="A46" s="52"/>
      <c r="B46" s="10" t="s">
        <v>32</v>
      </c>
      <c r="C46" s="59" t="s">
        <v>87</v>
      </c>
      <c r="D46" s="60">
        <f t="shared" si="14"/>
        <v>195</v>
      </c>
      <c r="E46" s="61">
        <f t="shared" si="14"/>
        <v>-6</v>
      </c>
      <c r="F46" s="62">
        <f t="shared" si="1"/>
        <v>-2.9850746268656716E-2</v>
      </c>
      <c r="G46" s="63">
        <v>4</v>
      </c>
      <c r="H46" s="64">
        <v>-2</v>
      </c>
      <c r="I46" s="63">
        <v>11</v>
      </c>
      <c r="J46" s="64">
        <v>-2</v>
      </c>
      <c r="K46" s="63">
        <v>180</v>
      </c>
      <c r="L46" s="64">
        <v>-2</v>
      </c>
      <c r="M46" s="65">
        <v>4</v>
      </c>
      <c r="N46" s="61">
        <v>-2</v>
      </c>
      <c r="O46" s="62">
        <f t="shared" si="2"/>
        <v>-0.33333333333333331</v>
      </c>
      <c r="P46" s="60">
        <f t="shared" si="15"/>
        <v>111</v>
      </c>
      <c r="Q46" s="61">
        <f t="shared" si="15"/>
        <v>-22</v>
      </c>
      <c r="R46" s="62">
        <f t="shared" si="3"/>
        <v>-0.16541353383458646</v>
      </c>
      <c r="S46" s="63">
        <v>8</v>
      </c>
      <c r="T46" s="64">
        <v>-1</v>
      </c>
      <c r="U46" s="63">
        <v>103</v>
      </c>
      <c r="V46" s="64">
        <v>-21</v>
      </c>
    </row>
    <row r="47" spans="1:22" ht="12" customHeight="1" x14ac:dyDescent="0.4">
      <c r="A47" s="52"/>
      <c r="B47" s="10"/>
      <c r="C47" s="59" t="s">
        <v>67</v>
      </c>
      <c r="D47" s="60">
        <f t="shared" si="14"/>
        <v>258</v>
      </c>
      <c r="E47" s="61">
        <f t="shared" si="14"/>
        <v>1</v>
      </c>
      <c r="F47" s="62">
        <f t="shared" si="1"/>
        <v>3.8910505836575876E-3</v>
      </c>
      <c r="G47" s="63">
        <v>6</v>
      </c>
      <c r="H47" s="64">
        <v>6</v>
      </c>
      <c r="I47" s="63">
        <v>16</v>
      </c>
      <c r="J47" s="64">
        <v>0</v>
      </c>
      <c r="K47" s="63">
        <v>236</v>
      </c>
      <c r="L47" s="64">
        <v>-5</v>
      </c>
      <c r="M47" s="65">
        <v>5</v>
      </c>
      <c r="N47" s="61">
        <v>5</v>
      </c>
      <c r="O47" s="62" t="str">
        <f t="shared" si="2"/>
        <v>-----</v>
      </c>
      <c r="P47" s="60">
        <f t="shared" si="15"/>
        <v>173</v>
      </c>
      <c r="Q47" s="61">
        <f t="shared" si="15"/>
        <v>-1</v>
      </c>
      <c r="R47" s="62">
        <f t="shared" si="3"/>
        <v>-5.7471264367816091E-3</v>
      </c>
      <c r="S47" s="63">
        <v>16</v>
      </c>
      <c r="T47" s="64">
        <v>1</v>
      </c>
      <c r="U47" s="63">
        <v>157</v>
      </c>
      <c r="V47" s="64">
        <v>-2</v>
      </c>
    </row>
    <row r="48" spans="1:22" ht="12" customHeight="1" x14ac:dyDescent="0.4">
      <c r="A48" s="80"/>
      <c r="B48" s="66"/>
      <c r="C48" s="67" t="s">
        <v>68</v>
      </c>
      <c r="D48" s="68">
        <f t="shared" si="14"/>
        <v>270</v>
      </c>
      <c r="E48" s="69">
        <f t="shared" si="14"/>
        <v>37</v>
      </c>
      <c r="F48" s="70">
        <f t="shared" si="1"/>
        <v>0.15879828326180256</v>
      </c>
      <c r="G48" s="71">
        <v>4</v>
      </c>
      <c r="H48" s="72">
        <v>-4</v>
      </c>
      <c r="I48" s="71">
        <v>23</v>
      </c>
      <c r="J48" s="72">
        <v>2</v>
      </c>
      <c r="K48" s="71">
        <v>243</v>
      </c>
      <c r="L48" s="72">
        <v>39</v>
      </c>
      <c r="M48" s="73">
        <v>4</v>
      </c>
      <c r="N48" s="69">
        <v>-4</v>
      </c>
      <c r="O48" s="70">
        <f t="shared" si="2"/>
        <v>-0.5</v>
      </c>
      <c r="P48" s="68">
        <f t="shared" si="15"/>
        <v>170</v>
      </c>
      <c r="Q48" s="69">
        <f t="shared" si="15"/>
        <v>16</v>
      </c>
      <c r="R48" s="70">
        <f t="shared" si="3"/>
        <v>0.1038961038961039</v>
      </c>
      <c r="S48" s="71">
        <v>24</v>
      </c>
      <c r="T48" s="72">
        <v>5</v>
      </c>
      <c r="U48" s="71">
        <v>146</v>
      </c>
      <c r="V48" s="72">
        <v>11</v>
      </c>
    </row>
    <row r="49" spans="1:2" ht="12" hidden="1" customHeight="1" x14ac:dyDescent="0.4">
      <c r="A49" s="90"/>
      <c r="B49" s="90"/>
    </row>
    <row r="50" spans="1:2" ht="12" hidden="1" customHeight="1" x14ac:dyDescent="0.4">
      <c r="A50" s="90"/>
      <c r="B50" s="90"/>
    </row>
    <row r="51" spans="1:2" ht="12" hidden="1" customHeight="1" x14ac:dyDescent="0.4">
      <c r="A51" s="90"/>
      <c r="B51" s="90"/>
    </row>
    <row r="52" spans="1:2" ht="12" hidden="1" customHeight="1" x14ac:dyDescent="0.4"/>
    <row r="53" spans="1:2" ht="12" hidden="1" customHeight="1" x14ac:dyDescent="0.4"/>
    <row r="54" spans="1:2" ht="12" hidden="1" customHeight="1" x14ac:dyDescent="0.4"/>
    <row r="55" spans="1:2" ht="12" hidden="1" customHeight="1" x14ac:dyDescent="0.4">
      <c r="A55" s="2" t="s">
        <v>88</v>
      </c>
    </row>
    <row r="56" spans="1:2" ht="12" customHeight="1" x14ac:dyDescent="0.4"/>
    <row r="57" spans="1:2" ht="12" customHeight="1" x14ac:dyDescent="0.4"/>
    <row r="58" spans="1:2" ht="12" customHeight="1" x14ac:dyDescent="0.4"/>
  </sheetData>
  <phoneticPr fontId="3"/>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workbookViewId="0">
      <selection sqref="A1:XFD1048576"/>
    </sheetView>
  </sheetViews>
  <sheetFormatPr defaultColWidth="8" defaultRowHeight="12" x14ac:dyDescent="0.4"/>
  <cols>
    <col min="1" max="2" width="2.625" style="2" customWidth="1"/>
    <col min="3" max="3" width="9.875" style="2" bestFit="1" customWidth="1"/>
    <col min="4" max="5" width="7.875" style="2" customWidth="1"/>
    <col min="6" max="6" width="8.75" style="2" customWidth="1"/>
    <col min="7" max="7" width="6.875" style="2" customWidth="1"/>
    <col min="8" max="8" width="7.875" style="2" customWidth="1"/>
    <col min="9" max="9" width="6.875" style="2" customWidth="1"/>
    <col min="10" max="10" width="7.875" style="2" customWidth="1"/>
    <col min="11" max="11" width="6.875" style="2" customWidth="1"/>
    <col min="12" max="12" width="7.875" style="2" customWidth="1"/>
    <col min="13" max="13" width="6.875" style="2" customWidth="1"/>
    <col min="14" max="14" width="7.875" style="2" customWidth="1"/>
    <col min="15" max="15" width="8.75" style="2" customWidth="1"/>
    <col min="16" max="16" width="6.875" style="2" customWidth="1"/>
    <col min="17" max="17" width="7.875" style="2" customWidth="1"/>
    <col min="18" max="18" width="8.75" style="2" customWidth="1"/>
    <col min="19" max="19" width="6.875" style="2" customWidth="1"/>
    <col min="20" max="20" width="7.875" style="2" customWidth="1"/>
    <col min="21" max="21" width="6.875" style="2" customWidth="1"/>
    <col min="22" max="22" width="7.875" style="2" customWidth="1"/>
    <col min="23" max="16384" width="8" style="2"/>
  </cols>
  <sheetData>
    <row r="1" spans="1:22" x14ac:dyDescent="0.4">
      <c r="A1" s="1" t="s">
        <v>83</v>
      </c>
      <c r="V1" s="3" t="s">
        <v>70</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SUM(D9,D10,D25,D36,D41)</f>
        <v>808</v>
      </c>
      <c r="E5" s="29">
        <f>SUM(E9,E10,E25,E36,E41)</f>
        <v>-16</v>
      </c>
      <c r="F5" s="30">
        <f>IF(D5-E5&gt;0,E5/(D5-E5),"-----")</f>
        <v>-1.9417475728155338E-2</v>
      </c>
      <c r="G5" s="31">
        <f t="shared" ref="G5:N5" si="0">SUM(G9,G10,G25,G36,G41)</f>
        <v>10</v>
      </c>
      <c r="H5" s="32">
        <f t="shared" si="0"/>
        <v>1</v>
      </c>
      <c r="I5" s="31">
        <f t="shared" si="0"/>
        <v>44</v>
      </c>
      <c r="J5" s="32">
        <f t="shared" si="0"/>
        <v>-4</v>
      </c>
      <c r="K5" s="31">
        <f t="shared" si="0"/>
        <v>754</v>
      </c>
      <c r="L5" s="32">
        <f t="shared" si="0"/>
        <v>-13</v>
      </c>
      <c r="M5" s="33">
        <f t="shared" si="0"/>
        <v>8</v>
      </c>
      <c r="N5" s="29">
        <f t="shared" si="0"/>
        <v>-1</v>
      </c>
      <c r="O5" s="30">
        <f>IF(M5-N5&gt;0,N5/(M5-N5),"-----")</f>
        <v>-0.1111111111111111</v>
      </c>
      <c r="P5" s="33">
        <f>SUM(P9,P10,P25,P36,P41)</f>
        <v>459</v>
      </c>
      <c r="Q5" s="29">
        <f>SUM(Q9,Q10,Q25,Q36,Q41)</f>
        <v>-22</v>
      </c>
      <c r="R5" s="30">
        <f>IF(P5-Q5&gt;0,Q5/(P5-Q5),"-----")</f>
        <v>-4.5738045738045741E-2</v>
      </c>
      <c r="S5" s="31">
        <f>SUM(S9,S10,S25,S36,S41)</f>
        <v>37</v>
      </c>
      <c r="T5" s="32">
        <f>SUM(T9,T10,T25,T36,T41)</f>
        <v>-2</v>
      </c>
      <c r="U5" s="31">
        <f>SUM(U9,U10,U25,U36,U41)</f>
        <v>422</v>
      </c>
      <c r="V5" s="32">
        <f>SUM(V9,V10,V25,V36,V41)</f>
        <v>-20</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6</v>
      </c>
      <c r="E9" s="37">
        <f>SUM(H9,J9,L9)</f>
        <v>1</v>
      </c>
      <c r="F9" s="38">
        <f t="shared" ref="F9:F48" si="1">IF(D9-E9&gt;0,E9/(D9-E9),"-----")</f>
        <v>0.2</v>
      </c>
      <c r="G9" s="39">
        <v>1</v>
      </c>
      <c r="H9" s="40">
        <v>1</v>
      </c>
      <c r="I9" s="39">
        <v>0</v>
      </c>
      <c r="J9" s="40">
        <v>0</v>
      </c>
      <c r="K9" s="39">
        <v>5</v>
      </c>
      <c r="L9" s="40">
        <v>0</v>
      </c>
      <c r="M9" s="41">
        <v>1</v>
      </c>
      <c r="N9" s="37">
        <v>1</v>
      </c>
      <c r="O9" s="42" t="str">
        <f t="shared" ref="O9:O48" si="2">IF(M9-N9&gt;0,N9/(M9-N9),"-----")</f>
        <v>-----</v>
      </c>
      <c r="P9" s="41">
        <f>SUM(S9,U9)</f>
        <v>5</v>
      </c>
      <c r="Q9" s="37">
        <f>SUM(T9,V9)</f>
        <v>2</v>
      </c>
      <c r="R9" s="38">
        <f t="shared" ref="R9:R48" si="3">IF(P9-Q9&gt;0,Q9/(P9-Q9),"-----")</f>
        <v>0.66666666666666663</v>
      </c>
      <c r="S9" s="39">
        <v>0</v>
      </c>
      <c r="T9" s="40">
        <v>0</v>
      </c>
      <c r="U9" s="39">
        <v>5</v>
      </c>
      <c r="V9" s="40">
        <v>2</v>
      </c>
    </row>
    <row r="10" spans="1:22" ht="12" customHeight="1" x14ac:dyDescent="0.4">
      <c r="A10" s="43"/>
      <c r="B10" s="10"/>
      <c r="C10" s="12" t="s">
        <v>18</v>
      </c>
      <c r="D10" s="44">
        <f>SUM(D11:D24)</f>
        <v>344</v>
      </c>
      <c r="E10" s="45">
        <f>SUM(E11:E24)</f>
        <v>-34</v>
      </c>
      <c r="F10" s="38">
        <f t="shared" si="1"/>
        <v>-8.9947089947089942E-2</v>
      </c>
      <c r="G10" s="46">
        <f t="shared" ref="G10:N10" si="4">SUM(G11:G24)</f>
        <v>7</v>
      </c>
      <c r="H10" s="47">
        <f t="shared" si="4"/>
        <v>1</v>
      </c>
      <c r="I10" s="46">
        <f t="shared" si="4"/>
        <v>13</v>
      </c>
      <c r="J10" s="47">
        <f t="shared" si="4"/>
        <v>-11</v>
      </c>
      <c r="K10" s="46">
        <f t="shared" si="4"/>
        <v>324</v>
      </c>
      <c r="L10" s="47">
        <f t="shared" si="4"/>
        <v>-24</v>
      </c>
      <c r="M10" s="48">
        <f t="shared" si="4"/>
        <v>6</v>
      </c>
      <c r="N10" s="49">
        <f t="shared" si="4"/>
        <v>0</v>
      </c>
      <c r="O10" s="50">
        <f t="shared" si="2"/>
        <v>0</v>
      </c>
      <c r="P10" s="48">
        <f>SUM(P11:P24)</f>
        <v>182</v>
      </c>
      <c r="Q10" s="51">
        <f>SUM(Q11:Q24)</f>
        <v>-18</v>
      </c>
      <c r="R10" s="38">
        <f t="shared" si="3"/>
        <v>-0.09</v>
      </c>
      <c r="S10" s="46">
        <f>SUM(S11:S24)</f>
        <v>14</v>
      </c>
      <c r="T10" s="47">
        <f>SUM(T11:T24)</f>
        <v>-3</v>
      </c>
      <c r="U10" s="46">
        <f>SUM(U11:U24)</f>
        <v>168</v>
      </c>
      <c r="V10" s="47">
        <f>SUM(V11:V24)</f>
        <v>-15</v>
      </c>
    </row>
    <row r="11" spans="1:22" ht="12" customHeight="1" x14ac:dyDescent="0.4">
      <c r="A11" s="52"/>
      <c r="B11" s="10"/>
      <c r="C11" s="53" t="s">
        <v>71</v>
      </c>
      <c r="D11" s="54">
        <f t="shared" ref="D11:E24" si="5">SUM(G11,I11,K11)</f>
        <v>27</v>
      </c>
      <c r="E11" s="55">
        <f t="shared" si="5"/>
        <v>-7</v>
      </c>
      <c r="F11" s="42">
        <f t="shared" si="1"/>
        <v>-0.20588235294117646</v>
      </c>
      <c r="G11" s="56">
        <v>1</v>
      </c>
      <c r="H11" s="57">
        <v>1</v>
      </c>
      <c r="I11" s="56">
        <v>1</v>
      </c>
      <c r="J11" s="57">
        <v>0</v>
      </c>
      <c r="K11" s="56">
        <v>25</v>
      </c>
      <c r="L11" s="57">
        <v>-8</v>
      </c>
      <c r="M11" s="58">
        <v>1</v>
      </c>
      <c r="N11" s="55">
        <v>1</v>
      </c>
      <c r="O11" s="42" t="str">
        <f t="shared" si="2"/>
        <v>-----</v>
      </c>
      <c r="P11" s="54">
        <f t="shared" ref="P11:Q24" si="6">SUM(S11,U11)</f>
        <v>13</v>
      </c>
      <c r="Q11" s="55">
        <f t="shared" si="6"/>
        <v>3</v>
      </c>
      <c r="R11" s="42">
        <f t="shared" si="3"/>
        <v>0.3</v>
      </c>
      <c r="S11" s="56">
        <v>1</v>
      </c>
      <c r="T11" s="57">
        <v>1</v>
      </c>
      <c r="U11" s="56">
        <v>12</v>
      </c>
      <c r="V11" s="57">
        <v>2</v>
      </c>
    </row>
    <row r="12" spans="1:22" ht="12" customHeight="1" x14ac:dyDescent="0.4">
      <c r="A12" s="52"/>
      <c r="B12" s="10"/>
      <c r="C12" s="59" t="s">
        <v>20</v>
      </c>
      <c r="D12" s="60">
        <f t="shared" si="5"/>
        <v>46</v>
      </c>
      <c r="E12" s="61">
        <f t="shared" si="5"/>
        <v>-4</v>
      </c>
      <c r="F12" s="62">
        <f t="shared" si="1"/>
        <v>-0.08</v>
      </c>
      <c r="G12" s="63">
        <v>1</v>
      </c>
      <c r="H12" s="64">
        <v>-1</v>
      </c>
      <c r="I12" s="63">
        <v>3</v>
      </c>
      <c r="J12" s="64">
        <v>-1</v>
      </c>
      <c r="K12" s="63">
        <v>42</v>
      </c>
      <c r="L12" s="64">
        <v>-2</v>
      </c>
      <c r="M12" s="65">
        <v>1</v>
      </c>
      <c r="N12" s="61">
        <v>-1</v>
      </c>
      <c r="O12" s="62">
        <f t="shared" si="2"/>
        <v>-0.5</v>
      </c>
      <c r="P12" s="60">
        <f t="shared" si="6"/>
        <v>26</v>
      </c>
      <c r="Q12" s="61">
        <f t="shared" si="6"/>
        <v>6</v>
      </c>
      <c r="R12" s="62">
        <f t="shared" si="3"/>
        <v>0.3</v>
      </c>
      <c r="S12" s="63">
        <v>2</v>
      </c>
      <c r="T12" s="64">
        <v>0</v>
      </c>
      <c r="U12" s="63">
        <v>24</v>
      </c>
      <c r="V12" s="64">
        <v>6</v>
      </c>
    </row>
    <row r="13" spans="1:22" ht="12" customHeight="1" x14ac:dyDescent="0.4">
      <c r="A13" s="52"/>
      <c r="B13" s="10"/>
      <c r="C13" s="59" t="s">
        <v>21</v>
      </c>
      <c r="D13" s="60">
        <f t="shared" si="5"/>
        <v>32</v>
      </c>
      <c r="E13" s="61">
        <f t="shared" si="5"/>
        <v>-7</v>
      </c>
      <c r="F13" s="62">
        <f t="shared" si="1"/>
        <v>-0.17948717948717949</v>
      </c>
      <c r="G13" s="63">
        <v>1</v>
      </c>
      <c r="H13" s="64">
        <v>1</v>
      </c>
      <c r="I13" s="63">
        <v>1</v>
      </c>
      <c r="J13" s="64">
        <v>-1</v>
      </c>
      <c r="K13" s="63">
        <v>30</v>
      </c>
      <c r="L13" s="64">
        <v>-7</v>
      </c>
      <c r="M13" s="65">
        <v>1</v>
      </c>
      <c r="N13" s="61">
        <v>1</v>
      </c>
      <c r="O13" s="62" t="str">
        <f t="shared" si="2"/>
        <v>-----</v>
      </c>
      <c r="P13" s="60">
        <f t="shared" si="6"/>
        <v>14</v>
      </c>
      <c r="Q13" s="61">
        <f t="shared" si="6"/>
        <v>-7</v>
      </c>
      <c r="R13" s="62">
        <f t="shared" si="3"/>
        <v>-0.33333333333333331</v>
      </c>
      <c r="S13" s="63">
        <v>1</v>
      </c>
      <c r="T13" s="64">
        <v>0</v>
      </c>
      <c r="U13" s="63">
        <v>13</v>
      </c>
      <c r="V13" s="64">
        <v>-7</v>
      </c>
    </row>
    <row r="14" spans="1:22" ht="12" customHeight="1" x14ac:dyDescent="0.4">
      <c r="A14" s="52"/>
      <c r="B14" s="10" t="s">
        <v>22</v>
      </c>
      <c r="C14" s="59" t="s">
        <v>23</v>
      </c>
      <c r="D14" s="60">
        <f t="shared" si="5"/>
        <v>29</v>
      </c>
      <c r="E14" s="61">
        <f t="shared" si="5"/>
        <v>-3</v>
      </c>
      <c r="F14" s="62">
        <f t="shared" si="1"/>
        <v>-9.375E-2</v>
      </c>
      <c r="G14" s="63">
        <v>0</v>
      </c>
      <c r="H14" s="64">
        <v>-1</v>
      </c>
      <c r="I14" s="63">
        <v>0</v>
      </c>
      <c r="J14" s="64">
        <v>-3</v>
      </c>
      <c r="K14" s="63">
        <v>29</v>
      </c>
      <c r="L14" s="64">
        <v>1</v>
      </c>
      <c r="M14" s="65">
        <v>0</v>
      </c>
      <c r="N14" s="61">
        <v>-1</v>
      </c>
      <c r="O14" s="62">
        <f t="shared" si="2"/>
        <v>-1</v>
      </c>
      <c r="P14" s="60">
        <f t="shared" si="6"/>
        <v>18</v>
      </c>
      <c r="Q14" s="61">
        <f t="shared" si="6"/>
        <v>-2</v>
      </c>
      <c r="R14" s="62">
        <f t="shared" si="3"/>
        <v>-0.1</v>
      </c>
      <c r="S14" s="63">
        <v>0</v>
      </c>
      <c r="T14" s="64">
        <v>-4</v>
      </c>
      <c r="U14" s="63">
        <v>18</v>
      </c>
      <c r="V14" s="64">
        <v>2</v>
      </c>
    </row>
    <row r="15" spans="1:22" ht="12" customHeight="1" x14ac:dyDescent="0.4">
      <c r="A15" s="52"/>
      <c r="B15" s="10"/>
      <c r="C15" s="59" t="s">
        <v>24</v>
      </c>
      <c r="D15" s="60">
        <f t="shared" si="5"/>
        <v>29</v>
      </c>
      <c r="E15" s="61">
        <f t="shared" si="5"/>
        <v>-2</v>
      </c>
      <c r="F15" s="62">
        <f t="shared" si="1"/>
        <v>-6.4516129032258063E-2</v>
      </c>
      <c r="G15" s="63">
        <v>0</v>
      </c>
      <c r="H15" s="64">
        <v>0</v>
      </c>
      <c r="I15" s="63">
        <v>0</v>
      </c>
      <c r="J15" s="64">
        <v>0</v>
      </c>
      <c r="K15" s="63">
        <v>29</v>
      </c>
      <c r="L15" s="64">
        <v>-2</v>
      </c>
      <c r="M15" s="65">
        <v>0</v>
      </c>
      <c r="N15" s="61">
        <v>0</v>
      </c>
      <c r="O15" s="62" t="str">
        <f t="shared" si="2"/>
        <v>-----</v>
      </c>
      <c r="P15" s="60">
        <f t="shared" si="6"/>
        <v>13</v>
      </c>
      <c r="Q15" s="61">
        <f t="shared" si="6"/>
        <v>-6</v>
      </c>
      <c r="R15" s="62">
        <f t="shared" si="3"/>
        <v>-0.31578947368421051</v>
      </c>
      <c r="S15" s="63">
        <v>0</v>
      </c>
      <c r="T15" s="64">
        <v>0</v>
      </c>
      <c r="U15" s="63">
        <v>13</v>
      </c>
      <c r="V15" s="64">
        <v>-6</v>
      </c>
    </row>
    <row r="16" spans="1:22" ht="12" customHeight="1" x14ac:dyDescent="0.4">
      <c r="A16" s="52" t="s">
        <v>25</v>
      </c>
      <c r="B16" s="10" t="s">
        <v>26</v>
      </c>
      <c r="C16" s="59" t="s">
        <v>73</v>
      </c>
      <c r="D16" s="60">
        <f t="shared" si="5"/>
        <v>28</v>
      </c>
      <c r="E16" s="61">
        <f t="shared" si="5"/>
        <v>1</v>
      </c>
      <c r="F16" s="62">
        <f t="shared" si="1"/>
        <v>3.7037037037037035E-2</v>
      </c>
      <c r="G16" s="63">
        <v>1</v>
      </c>
      <c r="H16" s="64">
        <v>-1</v>
      </c>
      <c r="I16" s="63">
        <v>2</v>
      </c>
      <c r="J16" s="64">
        <v>1</v>
      </c>
      <c r="K16" s="63">
        <v>25</v>
      </c>
      <c r="L16" s="64">
        <v>1</v>
      </c>
      <c r="M16" s="65">
        <v>1</v>
      </c>
      <c r="N16" s="61">
        <v>-1</v>
      </c>
      <c r="O16" s="62">
        <f t="shared" si="2"/>
        <v>-0.5</v>
      </c>
      <c r="P16" s="60">
        <f t="shared" si="6"/>
        <v>11</v>
      </c>
      <c r="Q16" s="61">
        <f t="shared" si="6"/>
        <v>4</v>
      </c>
      <c r="R16" s="62">
        <f t="shared" si="3"/>
        <v>0.5714285714285714</v>
      </c>
      <c r="S16" s="63">
        <v>2</v>
      </c>
      <c r="T16" s="64">
        <v>1</v>
      </c>
      <c r="U16" s="63">
        <v>9</v>
      </c>
      <c r="V16" s="64">
        <v>3</v>
      </c>
    </row>
    <row r="17" spans="1:22" ht="12" customHeight="1" x14ac:dyDescent="0.4">
      <c r="A17" s="52"/>
      <c r="B17" s="10"/>
      <c r="C17" s="59" t="s">
        <v>89</v>
      </c>
      <c r="D17" s="60">
        <f t="shared" si="5"/>
        <v>44</v>
      </c>
      <c r="E17" s="61">
        <f t="shared" si="5"/>
        <v>-10</v>
      </c>
      <c r="F17" s="62">
        <f t="shared" si="1"/>
        <v>-0.18518518518518517</v>
      </c>
      <c r="G17" s="63">
        <v>1</v>
      </c>
      <c r="H17" s="64">
        <v>1</v>
      </c>
      <c r="I17" s="63">
        <v>0</v>
      </c>
      <c r="J17" s="64">
        <v>-2</v>
      </c>
      <c r="K17" s="63">
        <v>43</v>
      </c>
      <c r="L17" s="64">
        <v>-9</v>
      </c>
      <c r="M17" s="65">
        <v>1</v>
      </c>
      <c r="N17" s="61">
        <v>1</v>
      </c>
      <c r="O17" s="62" t="str">
        <f t="shared" si="2"/>
        <v>-----</v>
      </c>
      <c r="P17" s="60">
        <f t="shared" si="6"/>
        <v>26</v>
      </c>
      <c r="Q17" s="61">
        <f t="shared" si="6"/>
        <v>-5</v>
      </c>
      <c r="R17" s="62">
        <f t="shared" si="3"/>
        <v>-0.16129032258064516</v>
      </c>
      <c r="S17" s="63">
        <v>0</v>
      </c>
      <c r="T17" s="64">
        <v>-2</v>
      </c>
      <c r="U17" s="63">
        <v>26</v>
      </c>
      <c r="V17" s="64">
        <v>-3</v>
      </c>
    </row>
    <row r="18" spans="1:22" ht="12" customHeight="1" x14ac:dyDescent="0.4">
      <c r="A18" s="52"/>
      <c r="B18" s="10" t="s">
        <v>29</v>
      </c>
      <c r="C18" s="59" t="s">
        <v>30</v>
      </c>
      <c r="D18" s="60">
        <f>SUM(G18,I18,K18)</f>
        <v>35</v>
      </c>
      <c r="E18" s="61">
        <f>SUM(H18,J18,L18)</f>
        <v>-2</v>
      </c>
      <c r="F18" s="62">
        <f>IF(D18-E18&gt;0,E18/(D18-E18),"-----")</f>
        <v>-5.4054054054054057E-2</v>
      </c>
      <c r="G18" s="63">
        <v>1</v>
      </c>
      <c r="H18" s="64">
        <v>1</v>
      </c>
      <c r="I18" s="63">
        <v>1</v>
      </c>
      <c r="J18" s="64">
        <v>-2</v>
      </c>
      <c r="K18" s="63">
        <v>33</v>
      </c>
      <c r="L18" s="64">
        <v>-1</v>
      </c>
      <c r="M18" s="65">
        <v>0</v>
      </c>
      <c r="N18" s="61">
        <v>0</v>
      </c>
      <c r="O18" s="62" t="str">
        <f>IF(M18-N18&gt;0,N18/(M18-N18),"-----")</f>
        <v>-----</v>
      </c>
      <c r="P18" s="60">
        <f>SUM(S18,U18)</f>
        <v>26</v>
      </c>
      <c r="Q18" s="61">
        <f>SUM(T18,V18)</f>
        <v>0</v>
      </c>
      <c r="R18" s="62">
        <f>IF(P18-Q18&gt;0,Q18/(P18-Q18),"-----")</f>
        <v>0</v>
      </c>
      <c r="S18" s="63">
        <v>3</v>
      </c>
      <c r="T18" s="64">
        <v>1</v>
      </c>
      <c r="U18" s="63">
        <v>23</v>
      </c>
      <c r="V18" s="64">
        <v>-1</v>
      </c>
    </row>
    <row r="19" spans="1:22" ht="12" customHeight="1" x14ac:dyDescent="0.4">
      <c r="A19" s="52"/>
      <c r="B19" s="10"/>
      <c r="C19" s="59" t="s">
        <v>31</v>
      </c>
      <c r="D19" s="60">
        <f t="shared" si="5"/>
        <v>26</v>
      </c>
      <c r="E19" s="61">
        <f t="shared" si="5"/>
        <v>-5</v>
      </c>
      <c r="F19" s="62">
        <f t="shared" si="1"/>
        <v>-0.16129032258064516</v>
      </c>
      <c r="G19" s="63">
        <v>0</v>
      </c>
      <c r="H19" s="64">
        <v>0</v>
      </c>
      <c r="I19" s="63">
        <v>0</v>
      </c>
      <c r="J19" s="64">
        <v>-6</v>
      </c>
      <c r="K19" s="63">
        <v>26</v>
      </c>
      <c r="L19" s="64">
        <v>1</v>
      </c>
      <c r="M19" s="65">
        <v>0</v>
      </c>
      <c r="N19" s="61">
        <v>0</v>
      </c>
      <c r="O19" s="62" t="str">
        <f t="shared" si="2"/>
        <v>-----</v>
      </c>
      <c r="P19" s="60">
        <f t="shared" si="6"/>
        <v>10</v>
      </c>
      <c r="Q19" s="61">
        <f t="shared" si="6"/>
        <v>-12</v>
      </c>
      <c r="R19" s="62">
        <f t="shared" si="3"/>
        <v>-0.54545454545454541</v>
      </c>
      <c r="S19" s="63">
        <v>0</v>
      </c>
      <c r="T19" s="64">
        <v>-4</v>
      </c>
      <c r="U19" s="63">
        <v>10</v>
      </c>
      <c r="V19" s="64">
        <v>-8</v>
      </c>
    </row>
    <row r="20" spans="1:22" ht="12" customHeight="1" x14ac:dyDescent="0.4">
      <c r="A20" s="52"/>
      <c r="B20" s="10" t="s">
        <v>32</v>
      </c>
      <c r="C20" s="59" t="s">
        <v>33</v>
      </c>
      <c r="D20" s="60">
        <f t="shared" si="5"/>
        <v>12</v>
      </c>
      <c r="E20" s="61">
        <f t="shared" si="5"/>
        <v>2</v>
      </c>
      <c r="F20" s="62">
        <f t="shared" si="1"/>
        <v>0.2</v>
      </c>
      <c r="G20" s="63">
        <v>1</v>
      </c>
      <c r="H20" s="64">
        <v>1</v>
      </c>
      <c r="I20" s="63">
        <v>1</v>
      </c>
      <c r="J20" s="64">
        <v>0</v>
      </c>
      <c r="K20" s="63">
        <v>10</v>
      </c>
      <c r="L20" s="64">
        <v>1</v>
      </c>
      <c r="M20" s="65">
        <v>1</v>
      </c>
      <c r="N20" s="61">
        <v>1</v>
      </c>
      <c r="O20" s="62" t="str">
        <f t="shared" si="2"/>
        <v>-----</v>
      </c>
      <c r="P20" s="60">
        <f t="shared" si="6"/>
        <v>7</v>
      </c>
      <c r="Q20" s="61">
        <f t="shared" si="6"/>
        <v>2</v>
      </c>
      <c r="R20" s="62">
        <f t="shared" si="3"/>
        <v>0.4</v>
      </c>
      <c r="S20" s="63">
        <v>1</v>
      </c>
      <c r="T20" s="64">
        <v>0</v>
      </c>
      <c r="U20" s="63">
        <v>6</v>
      </c>
      <c r="V20" s="64">
        <v>2</v>
      </c>
    </row>
    <row r="21" spans="1:22" ht="12" customHeight="1" x14ac:dyDescent="0.4">
      <c r="A21" s="52"/>
      <c r="B21" s="10"/>
      <c r="C21" s="59" t="s">
        <v>34</v>
      </c>
      <c r="D21" s="60">
        <f t="shared" si="5"/>
        <v>17</v>
      </c>
      <c r="E21" s="61">
        <f t="shared" si="5"/>
        <v>-4</v>
      </c>
      <c r="F21" s="62">
        <f t="shared" si="1"/>
        <v>-0.19047619047619047</v>
      </c>
      <c r="G21" s="63">
        <v>0</v>
      </c>
      <c r="H21" s="64">
        <v>0</v>
      </c>
      <c r="I21" s="63">
        <v>1</v>
      </c>
      <c r="J21" s="64">
        <v>1</v>
      </c>
      <c r="K21" s="63">
        <v>16</v>
      </c>
      <c r="L21" s="64">
        <v>-5</v>
      </c>
      <c r="M21" s="65">
        <v>0</v>
      </c>
      <c r="N21" s="61">
        <v>0</v>
      </c>
      <c r="O21" s="62" t="str">
        <f t="shared" si="2"/>
        <v>-----</v>
      </c>
      <c r="P21" s="60">
        <f t="shared" si="6"/>
        <v>9</v>
      </c>
      <c r="Q21" s="61">
        <f t="shared" si="6"/>
        <v>-2</v>
      </c>
      <c r="R21" s="62">
        <f t="shared" si="3"/>
        <v>-0.18181818181818182</v>
      </c>
      <c r="S21" s="63">
        <v>2</v>
      </c>
      <c r="T21" s="64">
        <v>2</v>
      </c>
      <c r="U21" s="63">
        <v>7</v>
      </c>
      <c r="V21" s="64">
        <v>-4</v>
      </c>
    </row>
    <row r="22" spans="1:22" ht="12" customHeight="1" x14ac:dyDescent="0.4">
      <c r="A22" s="52"/>
      <c r="B22" s="10"/>
      <c r="C22" s="59" t="s">
        <v>35</v>
      </c>
      <c r="D22" s="60">
        <f t="shared" si="5"/>
        <v>15</v>
      </c>
      <c r="E22" s="61">
        <f t="shared" si="5"/>
        <v>4</v>
      </c>
      <c r="F22" s="62">
        <f t="shared" si="1"/>
        <v>0.36363636363636365</v>
      </c>
      <c r="G22" s="63">
        <v>0</v>
      </c>
      <c r="H22" s="64">
        <v>-1</v>
      </c>
      <c r="I22" s="63">
        <v>2</v>
      </c>
      <c r="J22" s="64">
        <v>1</v>
      </c>
      <c r="K22" s="63">
        <v>13</v>
      </c>
      <c r="L22" s="64">
        <v>4</v>
      </c>
      <c r="M22" s="65">
        <v>0</v>
      </c>
      <c r="N22" s="61">
        <v>-1</v>
      </c>
      <c r="O22" s="62">
        <f t="shared" si="2"/>
        <v>-1</v>
      </c>
      <c r="P22" s="60">
        <f t="shared" si="6"/>
        <v>8</v>
      </c>
      <c r="Q22" s="61">
        <f t="shared" si="6"/>
        <v>0</v>
      </c>
      <c r="R22" s="62">
        <f t="shared" si="3"/>
        <v>0</v>
      </c>
      <c r="S22" s="63">
        <v>1</v>
      </c>
      <c r="T22" s="64">
        <v>1</v>
      </c>
      <c r="U22" s="63">
        <v>7</v>
      </c>
      <c r="V22" s="64">
        <v>-1</v>
      </c>
    </row>
    <row r="23" spans="1:22" ht="12" customHeight="1" x14ac:dyDescent="0.4">
      <c r="A23" s="52"/>
      <c r="B23" s="10"/>
      <c r="C23" s="59" t="s">
        <v>36</v>
      </c>
      <c r="D23" s="60">
        <f t="shared" si="5"/>
        <v>4</v>
      </c>
      <c r="E23" s="61">
        <f t="shared" si="5"/>
        <v>3</v>
      </c>
      <c r="F23" s="62">
        <f t="shared" si="1"/>
        <v>3</v>
      </c>
      <c r="G23" s="63">
        <v>0</v>
      </c>
      <c r="H23" s="64">
        <v>0</v>
      </c>
      <c r="I23" s="63">
        <v>1</v>
      </c>
      <c r="J23" s="64">
        <v>1</v>
      </c>
      <c r="K23" s="63">
        <v>3</v>
      </c>
      <c r="L23" s="64">
        <v>2</v>
      </c>
      <c r="M23" s="65">
        <v>0</v>
      </c>
      <c r="N23" s="61">
        <v>0</v>
      </c>
      <c r="O23" s="62" t="str">
        <f t="shared" si="2"/>
        <v>-----</v>
      </c>
      <c r="P23" s="60">
        <f t="shared" si="6"/>
        <v>1</v>
      </c>
      <c r="Q23" s="61">
        <f t="shared" si="6"/>
        <v>1</v>
      </c>
      <c r="R23" s="62" t="str">
        <f t="shared" si="3"/>
        <v>-----</v>
      </c>
      <c r="S23" s="63">
        <v>1</v>
      </c>
      <c r="T23" s="64">
        <v>1</v>
      </c>
      <c r="U23" s="63">
        <v>0</v>
      </c>
      <c r="V23" s="64">
        <v>0</v>
      </c>
    </row>
    <row r="24" spans="1:22" ht="12" customHeight="1" x14ac:dyDescent="0.4">
      <c r="A24" s="52"/>
      <c r="B24" s="66"/>
      <c r="C24" s="67" t="s">
        <v>37</v>
      </c>
      <c r="D24" s="68">
        <f t="shared" si="5"/>
        <v>0</v>
      </c>
      <c r="E24" s="69">
        <f t="shared" si="5"/>
        <v>0</v>
      </c>
      <c r="F24" s="70" t="str">
        <f t="shared" si="1"/>
        <v>-----</v>
      </c>
      <c r="G24" s="71">
        <v>0</v>
      </c>
      <c r="H24" s="72">
        <v>0</v>
      </c>
      <c r="I24" s="71">
        <v>0</v>
      </c>
      <c r="J24" s="72">
        <v>0</v>
      </c>
      <c r="K24" s="71">
        <v>0</v>
      </c>
      <c r="L24" s="72">
        <v>0</v>
      </c>
      <c r="M24" s="73">
        <v>0</v>
      </c>
      <c r="N24" s="69">
        <v>0</v>
      </c>
      <c r="O24" s="70" t="str">
        <f t="shared" si="2"/>
        <v>-----</v>
      </c>
      <c r="P24" s="68">
        <f t="shared" si="6"/>
        <v>0</v>
      </c>
      <c r="Q24" s="69">
        <f t="shared" si="6"/>
        <v>0</v>
      </c>
      <c r="R24" s="70" t="str">
        <f t="shared" si="3"/>
        <v>-----</v>
      </c>
      <c r="S24" s="71">
        <v>0</v>
      </c>
      <c r="T24" s="72">
        <v>0</v>
      </c>
      <c r="U24" s="71">
        <v>0</v>
      </c>
      <c r="V24" s="72">
        <v>0</v>
      </c>
    </row>
    <row r="25" spans="1:22" ht="12" customHeight="1" x14ac:dyDescent="0.4">
      <c r="A25" s="52"/>
      <c r="B25" s="4"/>
      <c r="C25" s="12" t="s">
        <v>18</v>
      </c>
      <c r="D25" s="44">
        <f>SUM(D26:D35)</f>
        <v>227</v>
      </c>
      <c r="E25" s="45">
        <f>SUM(E26:E35)</f>
        <v>-6</v>
      </c>
      <c r="F25" s="38">
        <f t="shared" si="1"/>
        <v>-2.575107296137339E-2</v>
      </c>
      <c r="G25" s="46">
        <f t="shared" ref="G25:N25" si="7">SUM(G26:G35)</f>
        <v>1</v>
      </c>
      <c r="H25" s="47">
        <f t="shared" si="7"/>
        <v>-1</v>
      </c>
      <c r="I25" s="46">
        <f t="shared" si="7"/>
        <v>12</v>
      </c>
      <c r="J25" s="47">
        <f t="shared" si="7"/>
        <v>-3</v>
      </c>
      <c r="K25" s="46">
        <f t="shared" si="7"/>
        <v>214</v>
      </c>
      <c r="L25" s="47">
        <f t="shared" si="7"/>
        <v>-2</v>
      </c>
      <c r="M25" s="74">
        <f t="shared" si="7"/>
        <v>0</v>
      </c>
      <c r="N25" s="37">
        <f t="shared" si="7"/>
        <v>-2</v>
      </c>
      <c r="O25" s="38">
        <f t="shared" si="2"/>
        <v>-1</v>
      </c>
      <c r="P25" s="74">
        <f>SUM(P26:P35)</f>
        <v>131</v>
      </c>
      <c r="Q25" s="45">
        <f>SUM(Q26:Q35)</f>
        <v>-13</v>
      </c>
      <c r="R25" s="38">
        <f t="shared" si="3"/>
        <v>-9.0277777777777776E-2</v>
      </c>
      <c r="S25" s="46">
        <f>SUM(S26:S35)</f>
        <v>7</v>
      </c>
      <c r="T25" s="47">
        <f>SUM(T26:T35)</f>
        <v>-7</v>
      </c>
      <c r="U25" s="46">
        <f>SUM(U26:U35)</f>
        <v>124</v>
      </c>
      <c r="V25" s="47">
        <f>SUM(V26:V35)</f>
        <v>-6</v>
      </c>
    </row>
    <row r="26" spans="1:22" ht="12" customHeight="1" x14ac:dyDescent="0.4">
      <c r="A26" s="52"/>
      <c r="B26" s="10" t="s">
        <v>38</v>
      </c>
      <c r="C26" s="53" t="s">
        <v>39</v>
      </c>
      <c r="D26" s="54">
        <f t="shared" ref="D26:E35" si="8">SUM(G26,I26,K26)</f>
        <v>40</v>
      </c>
      <c r="E26" s="55">
        <f t="shared" si="8"/>
        <v>-14</v>
      </c>
      <c r="F26" s="42">
        <f t="shared" si="1"/>
        <v>-0.25925925925925924</v>
      </c>
      <c r="G26" s="56">
        <v>0</v>
      </c>
      <c r="H26" s="57">
        <v>0</v>
      </c>
      <c r="I26" s="56">
        <v>3</v>
      </c>
      <c r="J26" s="57">
        <v>0</v>
      </c>
      <c r="K26" s="56">
        <v>37</v>
      </c>
      <c r="L26" s="57">
        <v>-14</v>
      </c>
      <c r="M26" s="58">
        <v>0</v>
      </c>
      <c r="N26" s="55">
        <v>0</v>
      </c>
      <c r="O26" s="42" t="str">
        <f t="shared" si="2"/>
        <v>-----</v>
      </c>
      <c r="P26" s="54">
        <f t="shared" ref="P26:Q35" si="9">SUM(S26,U26)</f>
        <v>17</v>
      </c>
      <c r="Q26" s="55">
        <f t="shared" si="9"/>
        <v>-15</v>
      </c>
      <c r="R26" s="42">
        <f t="shared" si="3"/>
        <v>-0.46875</v>
      </c>
      <c r="S26" s="56">
        <v>2</v>
      </c>
      <c r="T26" s="57">
        <v>-1</v>
      </c>
      <c r="U26" s="56">
        <v>15</v>
      </c>
      <c r="V26" s="57">
        <v>-14</v>
      </c>
    </row>
    <row r="27" spans="1:22" ht="12" customHeight="1" x14ac:dyDescent="0.4">
      <c r="A27" s="52"/>
      <c r="B27" s="10"/>
      <c r="C27" s="59" t="s">
        <v>40</v>
      </c>
      <c r="D27" s="60">
        <f t="shared" si="8"/>
        <v>31</v>
      </c>
      <c r="E27" s="61">
        <f t="shared" si="8"/>
        <v>-7</v>
      </c>
      <c r="F27" s="62">
        <f t="shared" si="1"/>
        <v>-0.18421052631578946</v>
      </c>
      <c r="G27" s="63">
        <v>0</v>
      </c>
      <c r="H27" s="64">
        <v>0</v>
      </c>
      <c r="I27" s="63">
        <v>1</v>
      </c>
      <c r="J27" s="64">
        <v>-5</v>
      </c>
      <c r="K27" s="63">
        <v>30</v>
      </c>
      <c r="L27" s="64">
        <v>-2</v>
      </c>
      <c r="M27" s="65">
        <v>0</v>
      </c>
      <c r="N27" s="61">
        <v>0</v>
      </c>
      <c r="O27" s="62" t="str">
        <f t="shared" si="2"/>
        <v>-----</v>
      </c>
      <c r="P27" s="60">
        <f t="shared" si="9"/>
        <v>18</v>
      </c>
      <c r="Q27" s="61">
        <f t="shared" si="9"/>
        <v>-2</v>
      </c>
      <c r="R27" s="62">
        <f t="shared" si="3"/>
        <v>-0.1</v>
      </c>
      <c r="S27" s="63">
        <v>1</v>
      </c>
      <c r="T27" s="64">
        <v>-4</v>
      </c>
      <c r="U27" s="63">
        <v>17</v>
      </c>
      <c r="V27" s="64">
        <v>2</v>
      </c>
    </row>
    <row r="28" spans="1:22" ht="12" customHeight="1" x14ac:dyDescent="0.4">
      <c r="A28" s="52"/>
      <c r="B28" s="10" t="s">
        <v>41</v>
      </c>
      <c r="C28" s="59" t="s">
        <v>42</v>
      </c>
      <c r="D28" s="60">
        <f t="shared" si="8"/>
        <v>12</v>
      </c>
      <c r="E28" s="61">
        <f t="shared" si="8"/>
        <v>0</v>
      </c>
      <c r="F28" s="62">
        <f t="shared" si="1"/>
        <v>0</v>
      </c>
      <c r="G28" s="63">
        <v>0</v>
      </c>
      <c r="H28" s="64">
        <v>0</v>
      </c>
      <c r="I28" s="63">
        <v>1</v>
      </c>
      <c r="J28" s="64">
        <v>0</v>
      </c>
      <c r="K28" s="63">
        <v>11</v>
      </c>
      <c r="L28" s="64">
        <v>0</v>
      </c>
      <c r="M28" s="65">
        <v>0</v>
      </c>
      <c r="N28" s="61">
        <v>0</v>
      </c>
      <c r="O28" s="62" t="str">
        <f t="shared" si="2"/>
        <v>-----</v>
      </c>
      <c r="P28" s="60">
        <f t="shared" si="9"/>
        <v>9</v>
      </c>
      <c r="Q28" s="61">
        <f t="shared" si="9"/>
        <v>4</v>
      </c>
      <c r="R28" s="62">
        <f t="shared" si="3"/>
        <v>0.8</v>
      </c>
      <c r="S28" s="63">
        <v>0</v>
      </c>
      <c r="T28" s="64">
        <v>-1</v>
      </c>
      <c r="U28" s="63">
        <v>9</v>
      </c>
      <c r="V28" s="64">
        <v>5</v>
      </c>
    </row>
    <row r="29" spans="1:22" ht="12" customHeight="1" x14ac:dyDescent="0.4">
      <c r="A29" s="52" t="s">
        <v>43</v>
      </c>
      <c r="B29" s="10"/>
      <c r="C29" s="59" t="s">
        <v>44</v>
      </c>
      <c r="D29" s="60">
        <f t="shared" si="8"/>
        <v>33</v>
      </c>
      <c r="E29" s="61">
        <f t="shared" si="8"/>
        <v>-2</v>
      </c>
      <c r="F29" s="62">
        <f t="shared" si="1"/>
        <v>-5.7142857142857141E-2</v>
      </c>
      <c r="G29" s="63">
        <v>0</v>
      </c>
      <c r="H29" s="64">
        <v>0</v>
      </c>
      <c r="I29" s="63">
        <v>1</v>
      </c>
      <c r="J29" s="64">
        <v>0</v>
      </c>
      <c r="K29" s="63">
        <v>32</v>
      </c>
      <c r="L29" s="64">
        <v>-2</v>
      </c>
      <c r="M29" s="65">
        <v>0</v>
      </c>
      <c r="N29" s="61">
        <v>0</v>
      </c>
      <c r="O29" s="62" t="str">
        <f t="shared" si="2"/>
        <v>-----</v>
      </c>
      <c r="P29" s="60">
        <f t="shared" si="9"/>
        <v>25</v>
      </c>
      <c r="Q29" s="61">
        <f t="shared" si="9"/>
        <v>3</v>
      </c>
      <c r="R29" s="62">
        <f t="shared" si="3"/>
        <v>0.13636363636363635</v>
      </c>
      <c r="S29" s="63">
        <v>1</v>
      </c>
      <c r="T29" s="64">
        <v>0</v>
      </c>
      <c r="U29" s="63">
        <v>24</v>
      </c>
      <c r="V29" s="64">
        <v>3</v>
      </c>
    </row>
    <row r="30" spans="1:22" ht="12" customHeight="1" x14ac:dyDescent="0.4">
      <c r="A30" s="52"/>
      <c r="B30" s="10" t="s">
        <v>45</v>
      </c>
      <c r="C30" s="59" t="s">
        <v>46</v>
      </c>
      <c r="D30" s="60">
        <f t="shared" si="8"/>
        <v>39</v>
      </c>
      <c r="E30" s="61">
        <f t="shared" si="8"/>
        <v>3</v>
      </c>
      <c r="F30" s="62">
        <f t="shared" si="1"/>
        <v>8.3333333333333329E-2</v>
      </c>
      <c r="G30" s="63">
        <v>1</v>
      </c>
      <c r="H30" s="64">
        <v>-1</v>
      </c>
      <c r="I30" s="63">
        <v>2</v>
      </c>
      <c r="J30" s="64">
        <v>0</v>
      </c>
      <c r="K30" s="63">
        <v>36</v>
      </c>
      <c r="L30" s="64">
        <v>4</v>
      </c>
      <c r="M30" s="65">
        <v>0</v>
      </c>
      <c r="N30" s="61">
        <v>-2</v>
      </c>
      <c r="O30" s="62">
        <f t="shared" si="2"/>
        <v>-1</v>
      </c>
      <c r="P30" s="60">
        <f t="shared" si="9"/>
        <v>22</v>
      </c>
      <c r="Q30" s="61">
        <f t="shared" si="9"/>
        <v>-7</v>
      </c>
      <c r="R30" s="62">
        <f t="shared" si="3"/>
        <v>-0.2413793103448276</v>
      </c>
      <c r="S30" s="63">
        <v>1</v>
      </c>
      <c r="T30" s="64">
        <v>-1</v>
      </c>
      <c r="U30" s="63">
        <v>21</v>
      </c>
      <c r="V30" s="64">
        <v>-6</v>
      </c>
    </row>
    <row r="31" spans="1:22" ht="12" customHeight="1" x14ac:dyDescent="0.4">
      <c r="A31" s="52"/>
      <c r="B31" s="10"/>
      <c r="C31" s="59" t="s">
        <v>47</v>
      </c>
      <c r="D31" s="60">
        <f t="shared" si="8"/>
        <v>13</v>
      </c>
      <c r="E31" s="61">
        <f t="shared" si="8"/>
        <v>1</v>
      </c>
      <c r="F31" s="62">
        <f t="shared" si="1"/>
        <v>8.3333333333333329E-2</v>
      </c>
      <c r="G31" s="63">
        <v>0</v>
      </c>
      <c r="H31" s="64">
        <v>0</v>
      </c>
      <c r="I31" s="63">
        <v>1</v>
      </c>
      <c r="J31" s="64">
        <v>1</v>
      </c>
      <c r="K31" s="63">
        <v>12</v>
      </c>
      <c r="L31" s="64">
        <v>0</v>
      </c>
      <c r="M31" s="65">
        <v>0</v>
      </c>
      <c r="N31" s="61">
        <v>0</v>
      </c>
      <c r="O31" s="62" t="str">
        <f t="shared" si="2"/>
        <v>-----</v>
      </c>
      <c r="P31" s="60">
        <f t="shared" si="9"/>
        <v>4</v>
      </c>
      <c r="Q31" s="61">
        <f t="shared" si="9"/>
        <v>-3</v>
      </c>
      <c r="R31" s="62">
        <f t="shared" si="3"/>
        <v>-0.42857142857142855</v>
      </c>
      <c r="S31" s="63">
        <v>0</v>
      </c>
      <c r="T31" s="64">
        <v>0</v>
      </c>
      <c r="U31" s="63">
        <v>4</v>
      </c>
      <c r="V31" s="64">
        <v>-3</v>
      </c>
    </row>
    <row r="32" spans="1:22" ht="12" customHeight="1" x14ac:dyDescent="0.4">
      <c r="A32" s="52"/>
      <c r="B32" s="10" t="s">
        <v>29</v>
      </c>
      <c r="C32" s="59" t="s">
        <v>48</v>
      </c>
      <c r="D32" s="60">
        <f t="shared" si="8"/>
        <v>8</v>
      </c>
      <c r="E32" s="61">
        <f t="shared" si="8"/>
        <v>-3</v>
      </c>
      <c r="F32" s="62">
        <f t="shared" si="1"/>
        <v>-0.27272727272727271</v>
      </c>
      <c r="G32" s="63">
        <v>0</v>
      </c>
      <c r="H32" s="64">
        <v>0</v>
      </c>
      <c r="I32" s="63">
        <v>1</v>
      </c>
      <c r="J32" s="64">
        <v>0</v>
      </c>
      <c r="K32" s="63">
        <v>7</v>
      </c>
      <c r="L32" s="64">
        <v>-3</v>
      </c>
      <c r="M32" s="65">
        <v>0</v>
      </c>
      <c r="N32" s="61">
        <v>0</v>
      </c>
      <c r="O32" s="62" t="str">
        <f t="shared" si="2"/>
        <v>-----</v>
      </c>
      <c r="P32" s="60">
        <f t="shared" si="9"/>
        <v>2</v>
      </c>
      <c r="Q32" s="61">
        <f t="shared" si="9"/>
        <v>-6</v>
      </c>
      <c r="R32" s="62">
        <f t="shared" si="3"/>
        <v>-0.75</v>
      </c>
      <c r="S32" s="63">
        <v>0</v>
      </c>
      <c r="T32" s="64">
        <v>-1</v>
      </c>
      <c r="U32" s="63">
        <v>2</v>
      </c>
      <c r="V32" s="64">
        <v>-5</v>
      </c>
    </row>
    <row r="33" spans="1:22" ht="12" customHeight="1" x14ac:dyDescent="0.4">
      <c r="A33" s="52"/>
      <c r="B33" s="10"/>
      <c r="C33" s="59" t="s">
        <v>49</v>
      </c>
      <c r="D33" s="60">
        <f t="shared" si="8"/>
        <v>15</v>
      </c>
      <c r="E33" s="61">
        <f t="shared" si="8"/>
        <v>3</v>
      </c>
      <c r="F33" s="62">
        <f t="shared" si="1"/>
        <v>0.25</v>
      </c>
      <c r="G33" s="63">
        <v>0</v>
      </c>
      <c r="H33" s="64">
        <v>0</v>
      </c>
      <c r="I33" s="63">
        <v>0</v>
      </c>
      <c r="J33" s="64">
        <v>0</v>
      </c>
      <c r="K33" s="63">
        <v>15</v>
      </c>
      <c r="L33" s="64">
        <v>3</v>
      </c>
      <c r="M33" s="65">
        <v>0</v>
      </c>
      <c r="N33" s="61">
        <v>0</v>
      </c>
      <c r="O33" s="62" t="str">
        <f t="shared" si="2"/>
        <v>-----</v>
      </c>
      <c r="P33" s="60">
        <f t="shared" si="9"/>
        <v>7</v>
      </c>
      <c r="Q33" s="61">
        <f t="shared" si="9"/>
        <v>-2</v>
      </c>
      <c r="R33" s="62">
        <f t="shared" si="3"/>
        <v>-0.22222222222222221</v>
      </c>
      <c r="S33" s="63">
        <v>0</v>
      </c>
      <c r="T33" s="64">
        <v>0</v>
      </c>
      <c r="U33" s="63">
        <v>7</v>
      </c>
      <c r="V33" s="64">
        <v>-2</v>
      </c>
    </row>
    <row r="34" spans="1:22" ht="12" customHeight="1" x14ac:dyDescent="0.4">
      <c r="A34" s="52"/>
      <c r="B34" s="10" t="s">
        <v>32</v>
      </c>
      <c r="C34" s="59" t="s">
        <v>50</v>
      </c>
      <c r="D34" s="60">
        <f t="shared" si="8"/>
        <v>29</v>
      </c>
      <c r="E34" s="61">
        <f t="shared" si="8"/>
        <v>15</v>
      </c>
      <c r="F34" s="62">
        <f t="shared" si="1"/>
        <v>1.0714285714285714</v>
      </c>
      <c r="G34" s="63">
        <v>0</v>
      </c>
      <c r="H34" s="64">
        <v>0</v>
      </c>
      <c r="I34" s="63">
        <v>2</v>
      </c>
      <c r="J34" s="64">
        <v>2</v>
      </c>
      <c r="K34" s="63">
        <v>27</v>
      </c>
      <c r="L34" s="64">
        <v>13</v>
      </c>
      <c r="M34" s="65">
        <v>0</v>
      </c>
      <c r="N34" s="61">
        <v>0</v>
      </c>
      <c r="O34" s="62" t="str">
        <f t="shared" si="2"/>
        <v>-----</v>
      </c>
      <c r="P34" s="60">
        <f t="shared" si="9"/>
        <v>22</v>
      </c>
      <c r="Q34" s="61">
        <f t="shared" si="9"/>
        <v>16</v>
      </c>
      <c r="R34" s="62">
        <f t="shared" si="3"/>
        <v>2.6666666666666665</v>
      </c>
      <c r="S34" s="63">
        <v>2</v>
      </c>
      <c r="T34" s="64">
        <v>2</v>
      </c>
      <c r="U34" s="63">
        <v>20</v>
      </c>
      <c r="V34" s="64">
        <v>14</v>
      </c>
    </row>
    <row r="35" spans="1:22" ht="12" customHeight="1" x14ac:dyDescent="0.4">
      <c r="A35" s="52"/>
      <c r="B35" s="66"/>
      <c r="C35" s="67" t="s">
        <v>51</v>
      </c>
      <c r="D35" s="68">
        <f t="shared" si="8"/>
        <v>7</v>
      </c>
      <c r="E35" s="69">
        <f t="shared" si="8"/>
        <v>-2</v>
      </c>
      <c r="F35" s="70">
        <f t="shared" si="1"/>
        <v>-0.22222222222222221</v>
      </c>
      <c r="G35" s="71">
        <v>0</v>
      </c>
      <c r="H35" s="72">
        <v>0</v>
      </c>
      <c r="I35" s="71">
        <v>0</v>
      </c>
      <c r="J35" s="72">
        <v>-1</v>
      </c>
      <c r="K35" s="71">
        <v>7</v>
      </c>
      <c r="L35" s="72">
        <v>-1</v>
      </c>
      <c r="M35" s="73">
        <v>0</v>
      </c>
      <c r="N35" s="69">
        <v>0</v>
      </c>
      <c r="O35" s="70" t="str">
        <f t="shared" si="2"/>
        <v>-----</v>
      </c>
      <c r="P35" s="68">
        <f t="shared" si="9"/>
        <v>5</v>
      </c>
      <c r="Q35" s="69">
        <f t="shared" si="9"/>
        <v>-1</v>
      </c>
      <c r="R35" s="70">
        <f t="shared" si="3"/>
        <v>-0.16666666666666666</v>
      </c>
      <c r="S35" s="71">
        <v>0</v>
      </c>
      <c r="T35" s="72">
        <v>-1</v>
      </c>
      <c r="U35" s="71">
        <v>5</v>
      </c>
      <c r="V35" s="72">
        <v>0</v>
      </c>
    </row>
    <row r="36" spans="1:22" ht="12" customHeight="1" x14ac:dyDescent="0.4">
      <c r="A36" s="52"/>
      <c r="B36" s="10"/>
      <c r="C36" s="12" t="s">
        <v>18</v>
      </c>
      <c r="D36" s="75">
        <f>SUM(D37:D40)</f>
        <v>58</v>
      </c>
      <c r="E36" s="76">
        <f>SUM(E37:E40)</f>
        <v>-15</v>
      </c>
      <c r="F36" s="34">
        <f t="shared" si="1"/>
        <v>-0.20547945205479451</v>
      </c>
      <c r="G36" s="77">
        <f t="shared" ref="G36:N36" si="10">SUM(G37:G40)</f>
        <v>0</v>
      </c>
      <c r="H36" s="78">
        <f t="shared" si="10"/>
        <v>-1</v>
      </c>
      <c r="I36" s="77">
        <f t="shared" si="10"/>
        <v>4</v>
      </c>
      <c r="J36" s="78">
        <f t="shared" si="10"/>
        <v>2</v>
      </c>
      <c r="K36" s="77">
        <f t="shared" si="10"/>
        <v>54</v>
      </c>
      <c r="L36" s="78">
        <f t="shared" si="10"/>
        <v>-16</v>
      </c>
      <c r="M36" s="79">
        <f t="shared" si="10"/>
        <v>0</v>
      </c>
      <c r="N36" s="29">
        <f t="shared" si="10"/>
        <v>-1</v>
      </c>
      <c r="O36" s="34">
        <f t="shared" si="2"/>
        <v>-1</v>
      </c>
      <c r="P36" s="79">
        <f>SUM(P37:P40)</f>
        <v>36</v>
      </c>
      <c r="Q36" s="76">
        <f>SUM(Q37:Q40)</f>
        <v>-14</v>
      </c>
      <c r="R36" s="34">
        <f t="shared" si="3"/>
        <v>-0.28000000000000003</v>
      </c>
      <c r="S36" s="77">
        <f>SUM(S37:S40)</f>
        <v>4</v>
      </c>
      <c r="T36" s="78">
        <f>SUM(T37:T40)</f>
        <v>2</v>
      </c>
      <c r="U36" s="77">
        <f>SUM(U37:U40)</f>
        <v>32</v>
      </c>
      <c r="V36" s="78">
        <f>SUM(V37:V40)</f>
        <v>-16</v>
      </c>
    </row>
    <row r="37" spans="1:22" ht="12" customHeight="1" x14ac:dyDescent="0.4">
      <c r="A37" s="52"/>
      <c r="B37" s="10" t="s">
        <v>52</v>
      </c>
      <c r="C37" s="53" t="s">
        <v>90</v>
      </c>
      <c r="D37" s="54">
        <f t="shared" ref="D37:E40" si="11">SUM(G37,I37,K37)</f>
        <v>23</v>
      </c>
      <c r="E37" s="55">
        <f t="shared" si="11"/>
        <v>-8</v>
      </c>
      <c r="F37" s="42">
        <f t="shared" si="1"/>
        <v>-0.25806451612903225</v>
      </c>
      <c r="G37" s="56">
        <v>0</v>
      </c>
      <c r="H37" s="57">
        <v>-1</v>
      </c>
      <c r="I37" s="56">
        <v>3</v>
      </c>
      <c r="J37" s="57">
        <v>3</v>
      </c>
      <c r="K37" s="56">
        <v>20</v>
      </c>
      <c r="L37" s="57">
        <v>-10</v>
      </c>
      <c r="M37" s="58">
        <v>0</v>
      </c>
      <c r="N37" s="55">
        <v>-1</v>
      </c>
      <c r="O37" s="42">
        <f t="shared" si="2"/>
        <v>-1</v>
      </c>
      <c r="P37" s="54">
        <f t="shared" ref="P37:Q40" si="12">SUM(S37,U37)</f>
        <v>14</v>
      </c>
      <c r="Q37" s="55">
        <f t="shared" si="12"/>
        <v>-4</v>
      </c>
      <c r="R37" s="42">
        <f t="shared" si="3"/>
        <v>-0.22222222222222221</v>
      </c>
      <c r="S37" s="56">
        <v>3</v>
      </c>
      <c r="T37" s="57">
        <v>3</v>
      </c>
      <c r="U37" s="56">
        <v>11</v>
      </c>
      <c r="V37" s="57">
        <v>-7</v>
      </c>
    </row>
    <row r="38" spans="1:22" ht="12" customHeight="1" x14ac:dyDescent="0.4">
      <c r="A38" s="52"/>
      <c r="B38" s="10" t="s">
        <v>54</v>
      </c>
      <c r="C38" s="59" t="s">
        <v>55</v>
      </c>
      <c r="D38" s="60">
        <f t="shared" si="11"/>
        <v>5</v>
      </c>
      <c r="E38" s="61">
        <f t="shared" si="11"/>
        <v>-1</v>
      </c>
      <c r="F38" s="62">
        <f t="shared" si="1"/>
        <v>-0.16666666666666666</v>
      </c>
      <c r="G38" s="63">
        <v>0</v>
      </c>
      <c r="H38" s="64">
        <v>0</v>
      </c>
      <c r="I38" s="63">
        <v>0</v>
      </c>
      <c r="J38" s="64">
        <v>-1</v>
      </c>
      <c r="K38" s="63">
        <v>5</v>
      </c>
      <c r="L38" s="64">
        <v>0</v>
      </c>
      <c r="M38" s="65">
        <v>0</v>
      </c>
      <c r="N38" s="61">
        <v>0</v>
      </c>
      <c r="O38" s="62" t="str">
        <f t="shared" si="2"/>
        <v>-----</v>
      </c>
      <c r="P38" s="60">
        <f t="shared" si="12"/>
        <v>3</v>
      </c>
      <c r="Q38" s="61">
        <f t="shared" si="12"/>
        <v>-4</v>
      </c>
      <c r="R38" s="62">
        <f t="shared" si="3"/>
        <v>-0.5714285714285714</v>
      </c>
      <c r="S38" s="63">
        <v>0</v>
      </c>
      <c r="T38" s="64">
        <v>-1</v>
      </c>
      <c r="U38" s="63">
        <v>3</v>
      </c>
      <c r="V38" s="64">
        <v>-3</v>
      </c>
    </row>
    <row r="39" spans="1:22" ht="12" customHeight="1" x14ac:dyDescent="0.4">
      <c r="A39" s="52"/>
      <c r="B39" s="10" t="s">
        <v>29</v>
      </c>
      <c r="C39" s="59" t="s">
        <v>91</v>
      </c>
      <c r="D39" s="60">
        <f t="shared" si="11"/>
        <v>17</v>
      </c>
      <c r="E39" s="61">
        <f t="shared" si="11"/>
        <v>2</v>
      </c>
      <c r="F39" s="62">
        <f t="shared" si="1"/>
        <v>0.13333333333333333</v>
      </c>
      <c r="G39" s="63">
        <v>0</v>
      </c>
      <c r="H39" s="64">
        <v>0</v>
      </c>
      <c r="I39" s="63">
        <v>0</v>
      </c>
      <c r="J39" s="64">
        <v>-1</v>
      </c>
      <c r="K39" s="63">
        <v>17</v>
      </c>
      <c r="L39" s="64">
        <v>3</v>
      </c>
      <c r="M39" s="65">
        <v>0</v>
      </c>
      <c r="N39" s="61">
        <v>0</v>
      </c>
      <c r="O39" s="62" t="str">
        <f t="shared" si="2"/>
        <v>-----</v>
      </c>
      <c r="P39" s="60">
        <f t="shared" si="12"/>
        <v>12</v>
      </c>
      <c r="Q39" s="61">
        <f t="shared" si="12"/>
        <v>2</v>
      </c>
      <c r="R39" s="62">
        <f t="shared" si="3"/>
        <v>0.2</v>
      </c>
      <c r="S39" s="63">
        <v>0</v>
      </c>
      <c r="T39" s="64">
        <v>-1</v>
      </c>
      <c r="U39" s="63">
        <v>12</v>
      </c>
      <c r="V39" s="64">
        <v>3</v>
      </c>
    </row>
    <row r="40" spans="1:22" ht="12" customHeight="1" x14ac:dyDescent="0.4">
      <c r="A40" s="52"/>
      <c r="B40" s="80" t="s">
        <v>57</v>
      </c>
      <c r="C40" s="67" t="s">
        <v>58</v>
      </c>
      <c r="D40" s="81">
        <f t="shared" si="11"/>
        <v>13</v>
      </c>
      <c r="E40" s="82">
        <f t="shared" si="11"/>
        <v>-8</v>
      </c>
      <c r="F40" s="83">
        <f t="shared" si="1"/>
        <v>-0.38095238095238093</v>
      </c>
      <c r="G40" s="84">
        <v>0</v>
      </c>
      <c r="H40" s="85">
        <v>0</v>
      </c>
      <c r="I40" s="84">
        <v>1</v>
      </c>
      <c r="J40" s="85">
        <v>1</v>
      </c>
      <c r="K40" s="84">
        <v>12</v>
      </c>
      <c r="L40" s="85">
        <v>-9</v>
      </c>
      <c r="M40" s="86">
        <v>0</v>
      </c>
      <c r="N40" s="82">
        <v>0</v>
      </c>
      <c r="O40" s="83" t="str">
        <f t="shared" si="2"/>
        <v>-----</v>
      </c>
      <c r="P40" s="81">
        <f t="shared" si="12"/>
        <v>7</v>
      </c>
      <c r="Q40" s="82">
        <f t="shared" si="12"/>
        <v>-8</v>
      </c>
      <c r="R40" s="83">
        <f t="shared" si="3"/>
        <v>-0.53333333333333333</v>
      </c>
      <c r="S40" s="84">
        <v>1</v>
      </c>
      <c r="T40" s="85">
        <v>1</v>
      </c>
      <c r="U40" s="84">
        <v>6</v>
      </c>
      <c r="V40" s="85">
        <v>-9</v>
      </c>
    </row>
    <row r="41" spans="1:22" ht="12" customHeight="1" x14ac:dyDescent="0.4">
      <c r="A41" s="52" t="s">
        <v>59</v>
      </c>
      <c r="B41" s="4"/>
      <c r="C41" s="87" t="s">
        <v>18</v>
      </c>
      <c r="D41" s="44">
        <f>SUM(D42:D48)</f>
        <v>173</v>
      </c>
      <c r="E41" s="45">
        <f>SUM(E42:E48)</f>
        <v>38</v>
      </c>
      <c r="F41" s="38">
        <f t="shared" si="1"/>
        <v>0.2814814814814815</v>
      </c>
      <c r="G41" s="46">
        <f t="shared" ref="G41:N41" si="13">SUM(G42:G48)</f>
        <v>1</v>
      </c>
      <c r="H41" s="47">
        <f t="shared" si="13"/>
        <v>1</v>
      </c>
      <c r="I41" s="46">
        <f t="shared" si="13"/>
        <v>15</v>
      </c>
      <c r="J41" s="47">
        <f t="shared" si="13"/>
        <v>8</v>
      </c>
      <c r="K41" s="46">
        <f t="shared" si="13"/>
        <v>157</v>
      </c>
      <c r="L41" s="47">
        <f t="shared" si="13"/>
        <v>29</v>
      </c>
      <c r="M41" s="88">
        <f t="shared" si="13"/>
        <v>1</v>
      </c>
      <c r="N41" s="51">
        <f t="shared" si="13"/>
        <v>1</v>
      </c>
      <c r="O41" s="38" t="str">
        <f t="shared" si="2"/>
        <v>-----</v>
      </c>
      <c r="P41" s="88">
        <f>SUM(P42:P48)</f>
        <v>105</v>
      </c>
      <c r="Q41" s="89">
        <f>SUM(Q42:Q48)</f>
        <v>21</v>
      </c>
      <c r="R41" s="38">
        <f t="shared" si="3"/>
        <v>0.25</v>
      </c>
      <c r="S41" s="46">
        <f>SUM(S42:S48)</f>
        <v>12</v>
      </c>
      <c r="T41" s="47">
        <f>SUM(T42:T48)</f>
        <v>6</v>
      </c>
      <c r="U41" s="46">
        <f>SUM(U42:U48)</f>
        <v>93</v>
      </c>
      <c r="V41" s="47">
        <f>SUM(V42:V48)</f>
        <v>15</v>
      </c>
    </row>
    <row r="42" spans="1:22" ht="12" customHeight="1" x14ac:dyDescent="0.4">
      <c r="A42" s="52"/>
      <c r="B42" s="10"/>
      <c r="C42" s="53" t="s">
        <v>60</v>
      </c>
      <c r="D42" s="54">
        <f t="shared" ref="D42:E48" si="14">SUM(G42,I42,K42)</f>
        <v>57</v>
      </c>
      <c r="E42" s="55">
        <f t="shared" si="14"/>
        <v>17</v>
      </c>
      <c r="F42" s="42">
        <f t="shared" si="1"/>
        <v>0.42499999999999999</v>
      </c>
      <c r="G42" s="56">
        <v>0</v>
      </c>
      <c r="H42" s="57">
        <v>0</v>
      </c>
      <c r="I42" s="56">
        <v>5</v>
      </c>
      <c r="J42" s="57">
        <v>4</v>
      </c>
      <c r="K42" s="56">
        <v>52</v>
      </c>
      <c r="L42" s="57">
        <v>13</v>
      </c>
      <c r="M42" s="58">
        <v>0</v>
      </c>
      <c r="N42" s="55">
        <v>0</v>
      </c>
      <c r="O42" s="42" t="str">
        <f t="shared" si="2"/>
        <v>-----</v>
      </c>
      <c r="P42" s="54">
        <f t="shared" ref="P42:Q48" si="15">SUM(S42,U42)</f>
        <v>31</v>
      </c>
      <c r="Q42" s="55">
        <f t="shared" si="15"/>
        <v>7</v>
      </c>
      <c r="R42" s="42">
        <f t="shared" si="3"/>
        <v>0.29166666666666669</v>
      </c>
      <c r="S42" s="56">
        <v>4</v>
      </c>
      <c r="T42" s="57">
        <v>3</v>
      </c>
      <c r="U42" s="56">
        <v>27</v>
      </c>
      <c r="V42" s="57">
        <v>4</v>
      </c>
    </row>
    <row r="43" spans="1:22" ht="12" customHeight="1" x14ac:dyDescent="0.4">
      <c r="A43" s="52"/>
      <c r="B43" s="10" t="s">
        <v>61</v>
      </c>
      <c r="C43" s="59" t="s">
        <v>62</v>
      </c>
      <c r="D43" s="60">
        <f t="shared" si="14"/>
        <v>12</v>
      </c>
      <c r="E43" s="61">
        <f t="shared" si="14"/>
        <v>4</v>
      </c>
      <c r="F43" s="62">
        <f t="shared" si="1"/>
        <v>0.5</v>
      </c>
      <c r="G43" s="63">
        <v>0</v>
      </c>
      <c r="H43" s="64">
        <v>0</v>
      </c>
      <c r="I43" s="63">
        <v>1</v>
      </c>
      <c r="J43" s="64">
        <v>1</v>
      </c>
      <c r="K43" s="63">
        <v>11</v>
      </c>
      <c r="L43" s="64">
        <v>3</v>
      </c>
      <c r="M43" s="65">
        <v>0</v>
      </c>
      <c r="N43" s="61">
        <v>0</v>
      </c>
      <c r="O43" s="62" t="str">
        <f t="shared" si="2"/>
        <v>-----</v>
      </c>
      <c r="P43" s="60">
        <f t="shared" si="15"/>
        <v>3</v>
      </c>
      <c r="Q43" s="61">
        <f t="shared" si="15"/>
        <v>1</v>
      </c>
      <c r="R43" s="62">
        <f t="shared" si="3"/>
        <v>0.5</v>
      </c>
      <c r="S43" s="63">
        <v>1</v>
      </c>
      <c r="T43" s="64">
        <v>1</v>
      </c>
      <c r="U43" s="63">
        <v>2</v>
      </c>
      <c r="V43" s="64">
        <v>0</v>
      </c>
    </row>
    <row r="44" spans="1:22" ht="12" customHeight="1" x14ac:dyDescent="0.4">
      <c r="A44" s="52"/>
      <c r="B44" s="10" t="s">
        <v>63</v>
      </c>
      <c r="C44" s="59" t="s">
        <v>92</v>
      </c>
      <c r="D44" s="60">
        <f t="shared" si="14"/>
        <v>5</v>
      </c>
      <c r="E44" s="61">
        <f t="shared" si="14"/>
        <v>-2</v>
      </c>
      <c r="F44" s="62">
        <f t="shared" si="1"/>
        <v>-0.2857142857142857</v>
      </c>
      <c r="G44" s="63">
        <v>0</v>
      </c>
      <c r="H44" s="64">
        <v>0</v>
      </c>
      <c r="I44" s="63">
        <v>1</v>
      </c>
      <c r="J44" s="64">
        <v>0</v>
      </c>
      <c r="K44" s="63">
        <v>4</v>
      </c>
      <c r="L44" s="64">
        <v>-2</v>
      </c>
      <c r="M44" s="65">
        <v>0</v>
      </c>
      <c r="N44" s="61">
        <v>0</v>
      </c>
      <c r="O44" s="62" t="str">
        <f t="shared" si="2"/>
        <v>-----</v>
      </c>
      <c r="P44" s="60">
        <f t="shared" si="15"/>
        <v>4</v>
      </c>
      <c r="Q44" s="61">
        <f t="shared" si="15"/>
        <v>-1</v>
      </c>
      <c r="R44" s="62">
        <f t="shared" si="3"/>
        <v>-0.2</v>
      </c>
      <c r="S44" s="63">
        <v>0</v>
      </c>
      <c r="T44" s="64">
        <v>-1</v>
      </c>
      <c r="U44" s="63">
        <v>4</v>
      </c>
      <c r="V44" s="64">
        <v>0</v>
      </c>
    </row>
    <row r="45" spans="1:22" ht="12" customHeight="1" x14ac:dyDescent="0.4">
      <c r="A45" s="52"/>
      <c r="B45" s="10" t="s">
        <v>29</v>
      </c>
      <c r="C45" s="59" t="s">
        <v>93</v>
      </c>
      <c r="D45" s="60">
        <f t="shared" si="14"/>
        <v>24</v>
      </c>
      <c r="E45" s="61">
        <f t="shared" si="14"/>
        <v>0</v>
      </c>
      <c r="F45" s="62">
        <f t="shared" si="1"/>
        <v>0</v>
      </c>
      <c r="G45" s="63">
        <v>0</v>
      </c>
      <c r="H45" s="64">
        <v>0</v>
      </c>
      <c r="I45" s="63">
        <v>1</v>
      </c>
      <c r="J45" s="64">
        <v>0</v>
      </c>
      <c r="K45" s="63">
        <v>23</v>
      </c>
      <c r="L45" s="64">
        <v>0</v>
      </c>
      <c r="M45" s="65">
        <v>0</v>
      </c>
      <c r="N45" s="61">
        <v>0</v>
      </c>
      <c r="O45" s="62" t="str">
        <f t="shared" si="2"/>
        <v>-----</v>
      </c>
      <c r="P45" s="60">
        <f t="shared" si="15"/>
        <v>14</v>
      </c>
      <c r="Q45" s="61">
        <f t="shared" si="15"/>
        <v>-3</v>
      </c>
      <c r="R45" s="62">
        <f t="shared" si="3"/>
        <v>-0.17647058823529413</v>
      </c>
      <c r="S45" s="63">
        <v>0</v>
      </c>
      <c r="T45" s="64">
        <v>-1</v>
      </c>
      <c r="U45" s="63">
        <v>14</v>
      </c>
      <c r="V45" s="64">
        <v>-2</v>
      </c>
    </row>
    <row r="46" spans="1:22" ht="12" customHeight="1" x14ac:dyDescent="0.4">
      <c r="A46" s="52"/>
      <c r="B46" s="10" t="s">
        <v>32</v>
      </c>
      <c r="C46" s="59" t="s">
        <v>94</v>
      </c>
      <c r="D46" s="60">
        <f t="shared" si="14"/>
        <v>17</v>
      </c>
      <c r="E46" s="61">
        <f t="shared" si="14"/>
        <v>-4</v>
      </c>
      <c r="F46" s="62">
        <f t="shared" si="1"/>
        <v>-0.19047619047619047</v>
      </c>
      <c r="G46" s="63">
        <v>0</v>
      </c>
      <c r="H46" s="64">
        <v>0</v>
      </c>
      <c r="I46" s="63">
        <v>1</v>
      </c>
      <c r="J46" s="64">
        <v>-1</v>
      </c>
      <c r="K46" s="63">
        <v>16</v>
      </c>
      <c r="L46" s="64">
        <v>-3</v>
      </c>
      <c r="M46" s="65">
        <v>0</v>
      </c>
      <c r="N46" s="61">
        <v>0</v>
      </c>
      <c r="O46" s="62" t="str">
        <f t="shared" si="2"/>
        <v>-----</v>
      </c>
      <c r="P46" s="60">
        <f t="shared" si="15"/>
        <v>17</v>
      </c>
      <c r="Q46" s="61">
        <f t="shared" si="15"/>
        <v>3</v>
      </c>
      <c r="R46" s="62">
        <f t="shared" si="3"/>
        <v>0.21428571428571427</v>
      </c>
      <c r="S46" s="63">
        <v>1</v>
      </c>
      <c r="T46" s="64">
        <v>-1</v>
      </c>
      <c r="U46" s="63">
        <v>16</v>
      </c>
      <c r="V46" s="64">
        <v>4</v>
      </c>
    </row>
    <row r="47" spans="1:22" ht="12" customHeight="1" x14ac:dyDescent="0.4">
      <c r="A47" s="52"/>
      <c r="B47" s="10"/>
      <c r="C47" s="59" t="s">
        <v>67</v>
      </c>
      <c r="D47" s="60">
        <f t="shared" si="14"/>
        <v>22</v>
      </c>
      <c r="E47" s="61">
        <f t="shared" si="14"/>
        <v>3</v>
      </c>
      <c r="F47" s="62">
        <f t="shared" si="1"/>
        <v>0.15789473684210525</v>
      </c>
      <c r="G47" s="63">
        <v>1</v>
      </c>
      <c r="H47" s="64">
        <v>1</v>
      </c>
      <c r="I47" s="63">
        <v>1</v>
      </c>
      <c r="J47" s="64">
        <v>1</v>
      </c>
      <c r="K47" s="63">
        <v>20</v>
      </c>
      <c r="L47" s="64">
        <v>1</v>
      </c>
      <c r="M47" s="65">
        <v>1</v>
      </c>
      <c r="N47" s="61">
        <v>1</v>
      </c>
      <c r="O47" s="62" t="str">
        <f t="shared" si="2"/>
        <v>-----</v>
      </c>
      <c r="P47" s="60">
        <f t="shared" si="15"/>
        <v>17</v>
      </c>
      <c r="Q47" s="61">
        <f t="shared" si="15"/>
        <v>8</v>
      </c>
      <c r="R47" s="62">
        <f t="shared" si="3"/>
        <v>0.88888888888888884</v>
      </c>
      <c r="S47" s="63">
        <v>1</v>
      </c>
      <c r="T47" s="64">
        <v>1</v>
      </c>
      <c r="U47" s="63">
        <v>16</v>
      </c>
      <c r="V47" s="64">
        <v>7</v>
      </c>
    </row>
    <row r="48" spans="1:22" ht="12" customHeight="1" x14ac:dyDescent="0.4">
      <c r="A48" s="80"/>
      <c r="B48" s="66"/>
      <c r="C48" s="67" t="s">
        <v>68</v>
      </c>
      <c r="D48" s="68">
        <f t="shared" si="14"/>
        <v>36</v>
      </c>
      <c r="E48" s="69">
        <f t="shared" si="14"/>
        <v>20</v>
      </c>
      <c r="F48" s="70">
        <f t="shared" si="1"/>
        <v>1.25</v>
      </c>
      <c r="G48" s="71">
        <v>0</v>
      </c>
      <c r="H48" s="72">
        <v>0</v>
      </c>
      <c r="I48" s="71">
        <v>5</v>
      </c>
      <c r="J48" s="72">
        <v>3</v>
      </c>
      <c r="K48" s="71">
        <v>31</v>
      </c>
      <c r="L48" s="72">
        <v>17</v>
      </c>
      <c r="M48" s="73">
        <v>0</v>
      </c>
      <c r="N48" s="69">
        <v>0</v>
      </c>
      <c r="O48" s="70" t="str">
        <f t="shared" si="2"/>
        <v>-----</v>
      </c>
      <c r="P48" s="68">
        <f t="shared" si="15"/>
        <v>19</v>
      </c>
      <c r="Q48" s="69">
        <f t="shared" si="15"/>
        <v>6</v>
      </c>
      <c r="R48" s="70">
        <f t="shared" si="3"/>
        <v>0.46153846153846156</v>
      </c>
      <c r="S48" s="71">
        <v>5</v>
      </c>
      <c r="T48" s="72">
        <v>4</v>
      </c>
      <c r="U48" s="71">
        <v>14</v>
      </c>
      <c r="V48" s="72">
        <v>2</v>
      </c>
    </row>
    <row r="49" spans="1:2" ht="12" hidden="1" customHeight="1" x14ac:dyDescent="0.4">
      <c r="A49" s="90"/>
      <c r="B49" s="90"/>
    </row>
    <row r="50" spans="1:2" ht="12" hidden="1" customHeight="1" x14ac:dyDescent="0.4">
      <c r="A50" s="90"/>
      <c r="B50" s="90"/>
    </row>
    <row r="51" spans="1:2" ht="12" hidden="1" customHeight="1" x14ac:dyDescent="0.4">
      <c r="A51" s="90"/>
      <c r="B51" s="90"/>
    </row>
    <row r="52" spans="1:2" ht="12" hidden="1" customHeight="1" x14ac:dyDescent="0.4"/>
    <row r="53" spans="1:2" ht="12" hidden="1" customHeight="1" x14ac:dyDescent="0.4"/>
    <row r="54" spans="1:2" ht="12" hidden="1" customHeight="1" x14ac:dyDescent="0.4"/>
    <row r="55" spans="1:2" ht="12" hidden="1" customHeight="1" x14ac:dyDescent="0.4">
      <c r="A55" s="2" t="s">
        <v>88</v>
      </c>
    </row>
    <row r="56" spans="1:2" ht="12" customHeight="1" x14ac:dyDescent="0.4"/>
    <row r="57" spans="1:2" ht="12" customHeight="1" x14ac:dyDescent="0.4"/>
    <row r="58" spans="1:2" ht="12" customHeight="1" x14ac:dyDescent="0.4"/>
  </sheetData>
  <phoneticPr fontId="3"/>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workbookViewId="0">
      <selection activeCell="K24" sqref="K24"/>
    </sheetView>
  </sheetViews>
  <sheetFormatPr defaultColWidth="8" defaultRowHeight="12" x14ac:dyDescent="0.4"/>
  <cols>
    <col min="1" max="2" width="2.625" style="2" customWidth="1"/>
    <col min="3" max="3" width="9.875" style="2" bestFit="1" customWidth="1"/>
    <col min="4" max="5" width="7.875" style="2" customWidth="1"/>
    <col min="6" max="6" width="8.75" style="2" customWidth="1"/>
    <col min="7" max="7" width="6.875" style="2" customWidth="1"/>
    <col min="8" max="8" width="7.875" style="2" customWidth="1"/>
    <col min="9" max="9" width="6.875" style="2" customWidth="1"/>
    <col min="10" max="10" width="7.875" style="2" customWidth="1"/>
    <col min="11" max="11" width="6.875" style="2" customWidth="1"/>
    <col min="12" max="12" width="7.875" style="2" customWidth="1"/>
    <col min="13" max="13" width="6.875" style="2" customWidth="1"/>
    <col min="14" max="14" width="7.875" style="2" customWidth="1"/>
    <col min="15" max="15" width="8.75" style="2" customWidth="1"/>
    <col min="16" max="16" width="6.875" style="2" customWidth="1"/>
    <col min="17" max="17" width="7.875" style="2" customWidth="1"/>
    <col min="18" max="18" width="8.75" style="2" customWidth="1"/>
    <col min="19" max="19" width="6.875" style="2" customWidth="1"/>
    <col min="20" max="20" width="7.875" style="2" customWidth="1"/>
    <col min="21" max="21" width="6.875" style="2" customWidth="1"/>
    <col min="22" max="22" width="7.875" style="2" customWidth="1"/>
    <col min="23" max="16384" width="8" style="2"/>
  </cols>
  <sheetData>
    <row r="1" spans="1:22" x14ac:dyDescent="0.4">
      <c r="A1" s="1" t="s">
        <v>95</v>
      </c>
      <c r="V1" s="3" t="s">
        <v>1</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SUM(D9,D10,D25,D36,D41)</f>
        <v>4383</v>
      </c>
      <c r="E5" s="29">
        <f>SUM(E9,E10,E25,E36,E41)</f>
        <v>-691</v>
      </c>
      <c r="F5" s="30">
        <f>IF(D5-E5&gt;0,E5/(D5-E5),"-----")</f>
        <v>-0.13618446984627514</v>
      </c>
      <c r="G5" s="31">
        <f t="shared" ref="G5:N5" si="0">SUM(G9,G10,G25,G36,G41)</f>
        <v>19</v>
      </c>
      <c r="H5" s="32">
        <f t="shared" si="0"/>
        <v>2</v>
      </c>
      <c r="I5" s="31">
        <f t="shared" si="0"/>
        <v>162</v>
      </c>
      <c r="J5" s="32">
        <f t="shared" si="0"/>
        <v>-39</v>
      </c>
      <c r="K5" s="31">
        <f t="shared" si="0"/>
        <v>4202</v>
      </c>
      <c r="L5" s="32">
        <f t="shared" si="0"/>
        <v>-654</v>
      </c>
      <c r="M5" s="33">
        <f t="shared" si="0"/>
        <v>20</v>
      </c>
      <c r="N5" s="29">
        <f t="shared" si="0"/>
        <v>3</v>
      </c>
      <c r="O5" s="30">
        <f>IF(M5-N5&gt;0,N5/(M5-N5),"-----")</f>
        <v>0.17647058823529413</v>
      </c>
      <c r="P5" s="33">
        <f>SUM(P9,P10,P25,P36,P41)</f>
        <v>4320</v>
      </c>
      <c r="Q5" s="29">
        <f>SUM(Q9,Q10,Q25,Q36,Q41)</f>
        <v>-690</v>
      </c>
      <c r="R5" s="30">
        <f>IF(P5-Q5&gt;0,Q5/(P5-Q5),"-----")</f>
        <v>-0.1377245508982036</v>
      </c>
      <c r="S5" s="31">
        <f>SUM(S9,S10,S25,S36,S41)</f>
        <v>156</v>
      </c>
      <c r="T5" s="32">
        <f>SUM(T9,T10,T25,T36,T41)</f>
        <v>-41</v>
      </c>
      <c r="U5" s="31">
        <f>SUM(U9,U10,U25,U36,U41)</f>
        <v>4164</v>
      </c>
      <c r="V5" s="32">
        <f>SUM(V9,V10,V25,V36,V41)</f>
        <v>-649</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0</v>
      </c>
      <c r="E9" s="37">
        <f>SUM(H9,J9,L9)</f>
        <v>-1</v>
      </c>
      <c r="F9" s="38">
        <f t="shared" ref="F9:F48" si="1">IF(D9-E9&gt;0,E9/(D9-E9),"-----")</f>
        <v>-1</v>
      </c>
      <c r="G9" s="39">
        <v>0</v>
      </c>
      <c r="H9" s="40">
        <v>0</v>
      </c>
      <c r="I9" s="39">
        <v>0</v>
      </c>
      <c r="J9" s="40">
        <v>0</v>
      </c>
      <c r="K9" s="39">
        <v>0</v>
      </c>
      <c r="L9" s="40">
        <v>-1</v>
      </c>
      <c r="M9" s="41">
        <v>0</v>
      </c>
      <c r="N9" s="37">
        <v>0</v>
      </c>
      <c r="O9" s="42" t="str">
        <f t="shared" ref="O9:O48" si="2">IF(M9-N9&gt;0,N9/(M9-N9),"-----")</f>
        <v>-----</v>
      </c>
      <c r="P9" s="41">
        <f>SUM(S9,U9)</f>
        <v>0</v>
      </c>
      <c r="Q9" s="37">
        <f>SUM(T9,V9)</f>
        <v>-1</v>
      </c>
      <c r="R9" s="38">
        <f t="shared" ref="R9:R48" si="3">IF(P9-Q9&gt;0,Q9/(P9-Q9),"-----")</f>
        <v>-1</v>
      </c>
      <c r="S9" s="39">
        <v>0</v>
      </c>
      <c r="T9" s="40">
        <v>0</v>
      </c>
      <c r="U9" s="39">
        <v>0</v>
      </c>
      <c r="V9" s="40">
        <v>-1</v>
      </c>
    </row>
    <row r="10" spans="1:22" ht="12" customHeight="1" x14ac:dyDescent="0.4">
      <c r="A10" s="43"/>
      <c r="B10" s="10"/>
      <c r="C10" s="12" t="s">
        <v>18</v>
      </c>
      <c r="D10" s="44">
        <f>SUM(D11:D24)</f>
        <v>2698</v>
      </c>
      <c r="E10" s="45">
        <f>SUM(E11:E24)</f>
        <v>-514</v>
      </c>
      <c r="F10" s="38">
        <f t="shared" si="1"/>
        <v>-0.16002490660024907</v>
      </c>
      <c r="G10" s="46">
        <f t="shared" ref="G10:N10" si="4">SUM(G11:G24)</f>
        <v>5</v>
      </c>
      <c r="H10" s="47">
        <f t="shared" si="4"/>
        <v>-1</v>
      </c>
      <c r="I10" s="46">
        <f t="shared" si="4"/>
        <v>84</v>
      </c>
      <c r="J10" s="47">
        <f t="shared" si="4"/>
        <v>-25</v>
      </c>
      <c r="K10" s="46">
        <f t="shared" si="4"/>
        <v>2609</v>
      </c>
      <c r="L10" s="47">
        <f t="shared" si="4"/>
        <v>-488</v>
      </c>
      <c r="M10" s="48">
        <f t="shared" si="4"/>
        <v>6</v>
      </c>
      <c r="N10" s="49">
        <f t="shared" si="4"/>
        <v>0</v>
      </c>
      <c r="O10" s="50">
        <f t="shared" si="2"/>
        <v>0</v>
      </c>
      <c r="P10" s="48">
        <f>SUM(P11:P24)</f>
        <v>2655</v>
      </c>
      <c r="Q10" s="51">
        <f>SUM(Q11:Q24)</f>
        <v>-511</v>
      </c>
      <c r="R10" s="38">
        <f t="shared" si="3"/>
        <v>-0.16140240050536955</v>
      </c>
      <c r="S10" s="46">
        <f>SUM(S11:S24)</f>
        <v>80</v>
      </c>
      <c r="T10" s="47">
        <f>SUM(T11:T24)</f>
        <v>-26</v>
      </c>
      <c r="U10" s="46">
        <f>SUM(U11:U24)</f>
        <v>2575</v>
      </c>
      <c r="V10" s="47">
        <f>SUM(V11:V24)</f>
        <v>-485</v>
      </c>
    </row>
    <row r="11" spans="1:22" ht="12" customHeight="1" x14ac:dyDescent="0.4">
      <c r="A11" s="52"/>
      <c r="B11" s="10"/>
      <c r="C11" s="53" t="s">
        <v>72</v>
      </c>
      <c r="D11" s="54">
        <f t="shared" ref="D11:E24" si="5">SUM(G11,I11,K11)</f>
        <v>321</v>
      </c>
      <c r="E11" s="55">
        <f t="shared" si="5"/>
        <v>-72</v>
      </c>
      <c r="F11" s="42">
        <f t="shared" si="1"/>
        <v>-0.18320610687022901</v>
      </c>
      <c r="G11" s="56">
        <v>0</v>
      </c>
      <c r="H11" s="57">
        <v>0</v>
      </c>
      <c r="I11" s="56">
        <v>5</v>
      </c>
      <c r="J11" s="57">
        <v>-7</v>
      </c>
      <c r="K11" s="56">
        <v>316</v>
      </c>
      <c r="L11" s="57">
        <v>-65</v>
      </c>
      <c r="M11" s="58">
        <v>0</v>
      </c>
      <c r="N11" s="55">
        <v>0</v>
      </c>
      <c r="O11" s="42" t="str">
        <f t="shared" si="2"/>
        <v>-----</v>
      </c>
      <c r="P11" s="54">
        <f t="shared" ref="P11:Q24" si="6">SUM(S11,U11)</f>
        <v>301</v>
      </c>
      <c r="Q11" s="55">
        <f t="shared" si="6"/>
        <v>-74</v>
      </c>
      <c r="R11" s="42">
        <f t="shared" si="3"/>
        <v>-0.19733333333333333</v>
      </c>
      <c r="S11" s="56">
        <v>4</v>
      </c>
      <c r="T11" s="57">
        <v>-8</v>
      </c>
      <c r="U11" s="56">
        <v>297</v>
      </c>
      <c r="V11" s="57">
        <v>-66</v>
      </c>
    </row>
    <row r="12" spans="1:22" ht="12" customHeight="1" x14ac:dyDescent="0.4">
      <c r="A12" s="52"/>
      <c r="B12" s="10"/>
      <c r="C12" s="59" t="s">
        <v>20</v>
      </c>
      <c r="D12" s="60">
        <f t="shared" si="5"/>
        <v>380</v>
      </c>
      <c r="E12" s="61">
        <f t="shared" si="5"/>
        <v>-120</v>
      </c>
      <c r="F12" s="62">
        <f t="shared" si="1"/>
        <v>-0.24</v>
      </c>
      <c r="G12" s="63">
        <v>0</v>
      </c>
      <c r="H12" s="64">
        <v>-1</v>
      </c>
      <c r="I12" s="63">
        <v>7</v>
      </c>
      <c r="J12" s="64">
        <v>-8</v>
      </c>
      <c r="K12" s="63">
        <v>373</v>
      </c>
      <c r="L12" s="64">
        <v>-111</v>
      </c>
      <c r="M12" s="65">
        <v>1</v>
      </c>
      <c r="N12" s="61">
        <v>0</v>
      </c>
      <c r="O12" s="62">
        <f t="shared" si="2"/>
        <v>0</v>
      </c>
      <c r="P12" s="60">
        <f t="shared" si="6"/>
        <v>374</v>
      </c>
      <c r="Q12" s="61">
        <f t="shared" si="6"/>
        <v>-114</v>
      </c>
      <c r="R12" s="62">
        <f t="shared" si="3"/>
        <v>-0.23360655737704919</v>
      </c>
      <c r="S12" s="63">
        <v>7</v>
      </c>
      <c r="T12" s="64">
        <v>-6</v>
      </c>
      <c r="U12" s="63">
        <v>367</v>
      </c>
      <c r="V12" s="64">
        <v>-108</v>
      </c>
    </row>
    <row r="13" spans="1:22" ht="12" customHeight="1" x14ac:dyDescent="0.4">
      <c r="A13" s="52"/>
      <c r="B13" s="10"/>
      <c r="C13" s="59" t="s">
        <v>21</v>
      </c>
      <c r="D13" s="60">
        <f t="shared" si="5"/>
        <v>274</v>
      </c>
      <c r="E13" s="61">
        <f t="shared" si="5"/>
        <v>-53</v>
      </c>
      <c r="F13" s="62">
        <f t="shared" si="1"/>
        <v>-0.1620795107033639</v>
      </c>
      <c r="G13" s="63">
        <v>3</v>
      </c>
      <c r="H13" s="64">
        <v>1</v>
      </c>
      <c r="I13" s="63">
        <v>14</v>
      </c>
      <c r="J13" s="64">
        <v>1</v>
      </c>
      <c r="K13" s="63">
        <v>257</v>
      </c>
      <c r="L13" s="64">
        <v>-55</v>
      </c>
      <c r="M13" s="65">
        <v>3</v>
      </c>
      <c r="N13" s="61">
        <v>1</v>
      </c>
      <c r="O13" s="62">
        <f t="shared" si="2"/>
        <v>0.5</v>
      </c>
      <c r="P13" s="60">
        <f t="shared" si="6"/>
        <v>266</v>
      </c>
      <c r="Q13" s="61">
        <f t="shared" si="6"/>
        <v>-54</v>
      </c>
      <c r="R13" s="62">
        <f t="shared" si="3"/>
        <v>-0.16875000000000001</v>
      </c>
      <c r="S13" s="63">
        <v>12</v>
      </c>
      <c r="T13" s="64">
        <v>0</v>
      </c>
      <c r="U13" s="63">
        <v>254</v>
      </c>
      <c r="V13" s="64">
        <v>-54</v>
      </c>
    </row>
    <row r="14" spans="1:22" ht="12" customHeight="1" x14ac:dyDescent="0.4">
      <c r="A14" s="52"/>
      <c r="B14" s="10" t="s">
        <v>22</v>
      </c>
      <c r="C14" s="59" t="s">
        <v>23</v>
      </c>
      <c r="D14" s="60">
        <f t="shared" si="5"/>
        <v>333</v>
      </c>
      <c r="E14" s="61">
        <f t="shared" si="5"/>
        <v>-16</v>
      </c>
      <c r="F14" s="62">
        <f t="shared" si="1"/>
        <v>-4.5845272206303724E-2</v>
      </c>
      <c r="G14" s="63">
        <v>0</v>
      </c>
      <c r="H14" s="64">
        <v>0</v>
      </c>
      <c r="I14" s="63">
        <v>11</v>
      </c>
      <c r="J14" s="64">
        <v>-3</v>
      </c>
      <c r="K14" s="63">
        <v>322</v>
      </c>
      <c r="L14" s="64">
        <v>-13</v>
      </c>
      <c r="M14" s="65">
        <v>0</v>
      </c>
      <c r="N14" s="61">
        <v>0</v>
      </c>
      <c r="O14" s="62" t="str">
        <f t="shared" si="2"/>
        <v>-----</v>
      </c>
      <c r="P14" s="60">
        <f t="shared" si="6"/>
        <v>335</v>
      </c>
      <c r="Q14" s="61">
        <f t="shared" si="6"/>
        <v>-4</v>
      </c>
      <c r="R14" s="62">
        <f t="shared" si="3"/>
        <v>-1.1799410029498525E-2</v>
      </c>
      <c r="S14" s="63">
        <v>10</v>
      </c>
      <c r="T14" s="64">
        <v>-4</v>
      </c>
      <c r="U14" s="63">
        <v>325</v>
      </c>
      <c r="V14" s="64">
        <v>0</v>
      </c>
    </row>
    <row r="15" spans="1:22" ht="12" customHeight="1" x14ac:dyDescent="0.4">
      <c r="A15" s="52"/>
      <c r="B15" s="10"/>
      <c r="C15" s="59" t="s">
        <v>24</v>
      </c>
      <c r="D15" s="60">
        <f t="shared" si="5"/>
        <v>304</v>
      </c>
      <c r="E15" s="61">
        <f t="shared" si="5"/>
        <v>-119</v>
      </c>
      <c r="F15" s="62">
        <f t="shared" si="1"/>
        <v>-0.28132387706855794</v>
      </c>
      <c r="G15" s="63">
        <v>0</v>
      </c>
      <c r="H15" s="64">
        <v>0</v>
      </c>
      <c r="I15" s="63">
        <v>9</v>
      </c>
      <c r="J15" s="64">
        <v>3</v>
      </c>
      <c r="K15" s="63">
        <v>295</v>
      </c>
      <c r="L15" s="64">
        <v>-122</v>
      </c>
      <c r="M15" s="65">
        <v>0</v>
      </c>
      <c r="N15" s="61">
        <v>0</v>
      </c>
      <c r="O15" s="62" t="str">
        <f t="shared" si="2"/>
        <v>-----</v>
      </c>
      <c r="P15" s="60">
        <f t="shared" si="6"/>
        <v>304</v>
      </c>
      <c r="Q15" s="61">
        <f t="shared" si="6"/>
        <v>-117</v>
      </c>
      <c r="R15" s="62">
        <f t="shared" si="3"/>
        <v>-0.27790973871733965</v>
      </c>
      <c r="S15" s="63">
        <v>10</v>
      </c>
      <c r="T15" s="64">
        <v>4</v>
      </c>
      <c r="U15" s="63">
        <v>294</v>
      </c>
      <c r="V15" s="64">
        <v>-121</v>
      </c>
    </row>
    <row r="16" spans="1:22" ht="12" customHeight="1" x14ac:dyDescent="0.4">
      <c r="A16" s="52" t="s">
        <v>25</v>
      </c>
      <c r="B16" s="10" t="s">
        <v>26</v>
      </c>
      <c r="C16" s="59" t="s">
        <v>96</v>
      </c>
      <c r="D16" s="60">
        <f t="shared" si="5"/>
        <v>238</v>
      </c>
      <c r="E16" s="61">
        <f t="shared" si="5"/>
        <v>-34</v>
      </c>
      <c r="F16" s="62">
        <f t="shared" si="1"/>
        <v>-0.125</v>
      </c>
      <c r="G16" s="63">
        <v>0</v>
      </c>
      <c r="H16" s="64">
        <v>0</v>
      </c>
      <c r="I16" s="63">
        <v>9</v>
      </c>
      <c r="J16" s="64">
        <v>1</v>
      </c>
      <c r="K16" s="63">
        <v>229</v>
      </c>
      <c r="L16" s="64">
        <v>-35</v>
      </c>
      <c r="M16" s="65">
        <v>0</v>
      </c>
      <c r="N16" s="61">
        <v>0</v>
      </c>
      <c r="O16" s="62" t="str">
        <f t="shared" si="2"/>
        <v>-----</v>
      </c>
      <c r="P16" s="60">
        <f t="shared" si="6"/>
        <v>232</v>
      </c>
      <c r="Q16" s="61">
        <f t="shared" si="6"/>
        <v>-42</v>
      </c>
      <c r="R16" s="62">
        <f t="shared" si="3"/>
        <v>-0.15328467153284672</v>
      </c>
      <c r="S16" s="63">
        <v>9</v>
      </c>
      <c r="T16" s="64">
        <v>1</v>
      </c>
      <c r="U16" s="63">
        <v>223</v>
      </c>
      <c r="V16" s="64">
        <v>-43</v>
      </c>
    </row>
    <row r="17" spans="1:22" ht="12" customHeight="1" x14ac:dyDescent="0.4">
      <c r="A17" s="52"/>
      <c r="B17" s="10"/>
      <c r="C17" s="59" t="s">
        <v>76</v>
      </c>
      <c r="D17" s="60">
        <f t="shared" si="5"/>
        <v>199</v>
      </c>
      <c r="E17" s="61">
        <f t="shared" si="5"/>
        <v>-72</v>
      </c>
      <c r="F17" s="62">
        <f t="shared" si="1"/>
        <v>-0.26568265682656828</v>
      </c>
      <c r="G17" s="63">
        <v>0</v>
      </c>
      <c r="H17" s="64">
        <v>-1</v>
      </c>
      <c r="I17" s="63">
        <v>3</v>
      </c>
      <c r="J17" s="64">
        <v>-1</v>
      </c>
      <c r="K17" s="63">
        <v>196</v>
      </c>
      <c r="L17" s="64">
        <v>-70</v>
      </c>
      <c r="M17" s="65">
        <v>0</v>
      </c>
      <c r="N17" s="61">
        <v>-1</v>
      </c>
      <c r="O17" s="62">
        <f t="shared" si="2"/>
        <v>-1</v>
      </c>
      <c r="P17" s="60">
        <f t="shared" si="6"/>
        <v>199</v>
      </c>
      <c r="Q17" s="61">
        <f t="shared" si="6"/>
        <v>-73</v>
      </c>
      <c r="R17" s="62">
        <f t="shared" si="3"/>
        <v>-0.26838235294117646</v>
      </c>
      <c r="S17" s="63">
        <v>3</v>
      </c>
      <c r="T17" s="64">
        <v>-1</v>
      </c>
      <c r="U17" s="63">
        <v>196</v>
      </c>
      <c r="V17" s="64">
        <v>-72</v>
      </c>
    </row>
    <row r="18" spans="1:22" ht="12" customHeight="1" x14ac:dyDescent="0.4">
      <c r="A18" s="52"/>
      <c r="B18" s="10" t="s">
        <v>29</v>
      </c>
      <c r="C18" s="59" t="s">
        <v>30</v>
      </c>
      <c r="D18" s="60">
        <f>SUM(G18,I18,K18)</f>
        <v>308</v>
      </c>
      <c r="E18" s="61">
        <f>SUM(H18,J18,L18)</f>
        <v>-13</v>
      </c>
      <c r="F18" s="62">
        <f>IF(D18-E18&gt;0,E18/(D18-E18),"-----")</f>
        <v>-4.0498442367601244E-2</v>
      </c>
      <c r="G18" s="63">
        <v>0</v>
      </c>
      <c r="H18" s="64">
        <v>0</v>
      </c>
      <c r="I18" s="63">
        <v>4</v>
      </c>
      <c r="J18" s="64">
        <v>-8</v>
      </c>
      <c r="K18" s="63">
        <v>304</v>
      </c>
      <c r="L18" s="64">
        <v>-5</v>
      </c>
      <c r="M18" s="65">
        <v>0</v>
      </c>
      <c r="N18" s="61">
        <v>0</v>
      </c>
      <c r="O18" s="62" t="str">
        <f>IF(M18-N18&gt;0,N18/(M18-N18),"-----")</f>
        <v>-----</v>
      </c>
      <c r="P18" s="60">
        <f>SUM(S18,U18)</f>
        <v>309</v>
      </c>
      <c r="Q18" s="61">
        <f>SUM(T18,V18)</f>
        <v>-15</v>
      </c>
      <c r="R18" s="62">
        <f>IF(P18-Q18&gt;0,Q18/(P18-Q18),"-----")</f>
        <v>-4.6296296296296294E-2</v>
      </c>
      <c r="S18" s="63">
        <v>4</v>
      </c>
      <c r="T18" s="64">
        <v>-8</v>
      </c>
      <c r="U18" s="63">
        <v>305</v>
      </c>
      <c r="V18" s="64">
        <v>-7</v>
      </c>
    </row>
    <row r="19" spans="1:22" ht="12" customHeight="1" x14ac:dyDescent="0.4">
      <c r="A19" s="52"/>
      <c r="B19" s="10"/>
      <c r="C19" s="59" t="s">
        <v>31</v>
      </c>
      <c r="D19" s="60">
        <f t="shared" si="5"/>
        <v>176</v>
      </c>
      <c r="E19" s="61">
        <f t="shared" si="5"/>
        <v>-1</v>
      </c>
      <c r="F19" s="62">
        <f t="shared" si="1"/>
        <v>-5.6497175141242938E-3</v>
      </c>
      <c r="G19" s="63">
        <v>1</v>
      </c>
      <c r="H19" s="64">
        <v>0</v>
      </c>
      <c r="I19" s="63">
        <v>9</v>
      </c>
      <c r="J19" s="64">
        <v>-2</v>
      </c>
      <c r="K19" s="63">
        <v>166</v>
      </c>
      <c r="L19" s="64">
        <v>1</v>
      </c>
      <c r="M19" s="65">
        <v>1</v>
      </c>
      <c r="N19" s="61">
        <v>0</v>
      </c>
      <c r="O19" s="62">
        <f t="shared" si="2"/>
        <v>0</v>
      </c>
      <c r="P19" s="60">
        <f t="shared" si="6"/>
        <v>173</v>
      </c>
      <c r="Q19" s="61">
        <f t="shared" si="6"/>
        <v>-4</v>
      </c>
      <c r="R19" s="62">
        <f t="shared" si="3"/>
        <v>-2.2598870056497175E-2</v>
      </c>
      <c r="S19" s="63">
        <v>9</v>
      </c>
      <c r="T19" s="64">
        <v>-2</v>
      </c>
      <c r="U19" s="63">
        <v>164</v>
      </c>
      <c r="V19" s="64">
        <v>-2</v>
      </c>
    </row>
    <row r="20" spans="1:22" ht="12" customHeight="1" x14ac:dyDescent="0.4">
      <c r="A20" s="52"/>
      <c r="B20" s="10" t="s">
        <v>32</v>
      </c>
      <c r="C20" s="59" t="s">
        <v>33</v>
      </c>
      <c r="D20" s="60">
        <f t="shared" si="5"/>
        <v>57</v>
      </c>
      <c r="E20" s="61">
        <f t="shared" si="5"/>
        <v>-2</v>
      </c>
      <c r="F20" s="62">
        <f t="shared" si="1"/>
        <v>-3.3898305084745763E-2</v>
      </c>
      <c r="G20" s="63">
        <v>1</v>
      </c>
      <c r="H20" s="64">
        <v>1</v>
      </c>
      <c r="I20" s="63">
        <v>6</v>
      </c>
      <c r="J20" s="64">
        <v>1</v>
      </c>
      <c r="K20" s="63">
        <v>50</v>
      </c>
      <c r="L20" s="64">
        <v>-4</v>
      </c>
      <c r="M20" s="65">
        <v>1</v>
      </c>
      <c r="N20" s="61">
        <v>1</v>
      </c>
      <c r="O20" s="62" t="str">
        <f t="shared" si="2"/>
        <v>-----</v>
      </c>
      <c r="P20" s="60">
        <f t="shared" si="6"/>
        <v>55</v>
      </c>
      <c r="Q20" s="61">
        <f t="shared" si="6"/>
        <v>-2</v>
      </c>
      <c r="R20" s="62">
        <f t="shared" si="3"/>
        <v>-3.5087719298245612E-2</v>
      </c>
      <c r="S20" s="63">
        <v>5</v>
      </c>
      <c r="T20" s="64">
        <v>0</v>
      </c>
      <c r="U20" s="63">
        <v>50</v>
      </c>
      <c r="V20" s="64">
        <v>-2</v>
      </c>
    </row>
    <row r="21" spans="1:22" ht="12" customHeight="1" x14ac:dyDescent="0.4">
      <c r="A21" s="52"/>
      <c r="B21" s="10"/>
      <c r="C21" s="59" t="s">
        <v>34</v>
      </c>
      <c r="D21" s="60">
        <f t="shared" si="5"/>
        <v>72</v>
      </c>
      <c r="E21" s="61">
        <f t="shared" si="5"/>
        <v>-9</v>
      </c>
      <c r="F21" s="62">
        <f t="shared" si="1"/>
        <v>-0.1111111111111111</v>
      </c>
      <c r="G21" s="63">
        <v>0</v>
      </c>
      <c r="H21" s="64">
        <v>0</v>
      </c>
      <c r="I21" s="63">
        <v>4</v>
      </c>
      <c r="J21" s="64">
        <v>1</v>
      </c>
      <c r="K21" s="63">
        <v>68</v>
      </c>
      <c r="L21" s="64">
        <v>-10</v>
      </c>
      <c r="M21" s="65">
        <v>0</v>
      </c>
      <c r="N21" s="61">
        <v>0</v>
      </c>
      <c r="O21" s="62" t="str">
        <f t="shared" si="2"/>
        <v>-----</v>
      </c>
      <c r="P21" s="60">
        <f t="shared" si="6"/>
        <v>72</v>
      </c>
      <c r="Q21" s="61">
        <f t="shared" si="6"/>
        <v>-9</v>
      </c>
      <c r="R21" s="62">
        <f t="shared" si="3"/>
        <v>-0.1111111111111111</v>
      </c>
      <c r="S21" s="63">
        <v>4</v>
      </c>
      <c r="T21" s="64">
        <v>1</v>
      </c>
      <c r="U21" s="63">
        <v>68</v>
      </c>
      <c r="V21" s="64">
        <v>-10</v>
      </c>
    </row>
    <row r="22" spans="1:22" ht="12" customHeight="1" x14ac:dyDescent="0.4">
      <c r="A22" s="52"/>
      <c r="B22" s="10"/>
      <c r="C22" s="59" t="s">
        <v>35</v>
      </c>
      <c r="D22" s="60">
        <f t="shared" si="5"/>
        <v>27</v>
      </c>
      <c r="E22" s="61">
        <f t="shared" si="5"/>
        <v>-5</v>
      </c>
      <c r="F22" s="62">
        <f t="shared" si="1"/>
        <v>-0.15625</v>
      </c>
      <c r="G22" s="63">
        <v>0</v>
      </c>
      <c r="H22" s="64">
        <v>-1</v>
      </c>
      <c r="I22" s="63">
        <v>2</v>
      </c>
      <c r="J22" s="64">
        <v>-3</v>
      </c>
      <c r="K22" s="63">
        <v>25</v>
      </c>
      <c r="L22" s="64">
        <v>-1</v>
      </c>
      <c r="M22" s="65">
        <v>0</v>
      </c>
      <c r="N22" s="61">
        <v>-1</v>
      </c>
      <c r="O22" s="62">
        <f t="shared" si="2"/>
        <v>-1</v>
      </c>
      <c r="P22" s="60">
        <f t="shared" si="6"/>
        <v>26</v>
      </c>
      <c r="Q22" s="61">
        <f t="shared" si="6"/>
        <v>-5</v>
      </c>
      <c r="R22" s="62">
        <f t="shared" si="3"/>
        <v>-0.16129032258064516</v>
      </c>
      <c r="S22" s="63">
        <v>2</v>
      </c>
      <c r="T22" s="64">
        <v>-3</v>
      </c>
      <c r="U22" s="63">
        <v>24</v>
      </c>
      <c r="V22" s="64">
        <v>-2</v>
      </c>
    </row>
    <row r="23" spans="1:22" ht="12" customHeight="1" x14ac:dyDescent="0.4">
      <c r="A23" s="52"/>
      <c r="B23" s="10"/>
      <c r="C23" s="59" t="s">
        <v>36</v>
      </c>
      <c r="D23" s="60">
        <f t="shared" si="5"/>
        <v>9</v>
      </c>
      <c r="E23" s="61">
        <f t="shared" si="5"/>
        <v>2</v>
      </c>
      <c r="F23" s="62">
        <f t="shared" si="1"/>
        <v>0.2857142857142857</v>
      </c>
      <c r="G23" s="63">
        <v>0</v>
      </c>
      <c r="H23" s="64">
        <v>0</v>
      </c>
      <c r="I23" s="63">
        <v>1</v>
      </c>
      <c r="J23" s="64">
        <v>0</v>
      </c>
      <c r="K23" s="63">
        <v>8</v>
      </c>
      <c r="L23" s="64">
        <v>2</v>
      </c>
      <c r="M23" s="65">
        <v>0</v>
      </c>
      <c r="N23" s="61">
        <v>0</v>
      </c>
      <c r="O23" s="62" t="str">
        <f t="shared" si="2"/>
        <v>-----</v>
      </c>
      <c r="P23" s="60">
        <f t="shared" si="6"/>
        <v>9</v>
      </c>
      <c r="Q23" s="61">
        <f t="shared" si="6"/>
        <v>2</v>
      </c>
      <c r="R23" s="62">
        <f t="shared" si="3"/>
        <v>0.2857142857142857</v>
      </c>
      <c r="S23" s="63">
        <v>1</v>
      </c>
      <c r="T23" s="64">
        <v>0</v>
      </c>
      <c r="U23" s="63">
        <v>8</v>
      </c>
      <c r="V23" s="64">
        <v>2</v>
      </c>
    </row>
    <row r="24" spans="1:22" ht="12" customHeight="1" x14ac:dyDescent="0.4">
      <c r="A24" s="52"/>
      <c r="B24" s="66"/>
      <c r="C24" s="67" t="s">
        <v>37</v>
      </c>
      <c r="D24" s="68">
        <f t="shared" si="5"/>
        <v>0</v>
      </c>
      <c r="E24" s="69">
        <f t="shared" si="5"/>
        <v>0</v>
      </c>
      <c r="F24" s="70" t="str">
        <f t="shared" si="1"/>
        <v>-----</v>
      </c>
      <c r="G24" s="71">
        <v>0</v>
      </c>
      <c r="H24" s="72">
        <v>0</v>
      </c>
      <c r="I24" s="71">
        <v>0</v>
      </c>
      <c r="J24" s="72">
        <v>0</v>
      </c>
      <c r="K24" s="71">
        <v>0</v>
      </c>
      <c r="L24" s="72">
        <v>0</v>
      </c>
      <c r="M24" s="73">
        <v>0</v>
      </c>
      <c r="N24" s="69">
        <v>0</v>
      </c>
      <c r="O24" s="70" t="str">
        <f t="shared" si="2"/>
        <v>-----</v>
      </c>
      <c r="P24" s="68">
        <f t="shared" si="6"/>
        <v>0</v>
      </c>
      <c r="Q24" s="69">
        <f t="shared" si="6"/>
        <v>0</v>
      </c>
      <c r="R24" s="70" t="str">
        <f t="shared" si="3"/>
        <v>-----</v>
      </c>
      <c r="S24" s="71">
        <v>0</v>
      </c>
      <c r="T24" s="72">
        <v>0</v>
      </c>
      <c r="U24" s="71">
        <v>0</v>
      </c>
      <c r="V24" s="72">
        <v>0</v>
      </c>
    </row>
    <row r="25" spans="1:22" ht="12" customHeight="1" x14ac:dyDescent="0.4">
      <c r="A25" s="52"/>
      <c r="B25" s="4"/>
      <c r="C25" s="12" t="s">
        <v>18</v>
      </c>
      <c r="D25" s="44">
        <f>SUM(D26:D35)</f>
        <v>896</v>
      </c>
      <c r="E25" s="45">
        <f>SUM(E26:E35)</f>
        <v>-87</v>
      </c>
      <c r="F25" s="38">
        <f t="shared" si="1"/>
        <v>-8.8504577822990843E-2</v>
      </c>
      <c r="G25" s="46">
        <f t="shared" ref="G25:N25" si="7">SUM(G26:G35)</f>
        <v>5</v>
      </c>
      <c r="H25" s="47">
        <f t="shared" si="7"/>
        <v>2</v>
      </c>
      <c r="I25" s="46">
        <f t="shared" si="7"/>
        <v>36</v>
      </c>
      <c r="J25" s="47">
        <f t="shared" si="7"/>
        <v>-16</v>
      </c>
      <c r="K25" s="46">
        <f t="shared" si="7"/>
        <v>855</v>
      </c>
      <c r="L25" s="47">
        <f t="shared" si="7"/>
        <v>-73</v>
      </c>
      <c r="M25" s="74">
        <f t="shared" si="7"/>
        <v>5</v>
      </c>
      <c r="N25" s="37">
        <f t="shared" si="7"/>
        <v>2</v>
      </c>
      <c r="O25" s="38">
        <f t="shared" si="2"/>
        <v>0.66666666666666663</v>
      </c>
      <c r="P25" s="74">
        <f>SUM(P26:P35)</f>
        <v>884</v>
      </c>
      <c r="Q25" s="45">
        <f>SUM(Q26:Q35)</f>
        <v>-84</v>
      </c>
      <c r="R25" s="38">
        <f t="shared" si="3"/>
        <v>-8.6776859504132234E-2</v>
      </c>
      <c r="S25" s="46">
        <f>SUM(S26:S35)</f>
        <v>35</v>
      </c>
      <c r="T25" s="47">
        <f>SUM(T26:T35)</f>
        <v>-16</v>
      </c>
      <c r="U25" s="46">
        <f>SUM(U26:U35)</f>
        <v>849</v>
      </c>
      <c r="V25" s="47">
        <f>SUM(V26:V35)</f>
        <v>-68</v>
      </c>
    </row>
    <row r="26" spans="1:22" ht="12" customHeight="1" x14ac:dyDescent="0.4">
      <c r="A26" s="52"/>
      <c r="B26" s="10" t="s">
        <v>38</v>
      </c>
      <c r="C26" s="53" t="s">
        <v>39</v>
      </c>
      <c r="D26" s="54">
        <f t="shared" ref="D26:E35" si="8">SUM(G26,I26,K26)</f>
        <v>230</v>
      </c>
      <c r="E26" s="55">
        <f t="shared" si="8"/>
        <v>-47</v>
      </c>
      <c r="F26" s="42">
        <f t="shared" si="1"/>
        <v>-0.16967509025270758</v>
      </c>
      <c r="G26" s="56">
        <v>0</v>
      </c>
      <c r="H26" s="57">
        <v>0</v>
      </c>
      <c r="I26" s="56">
        <v>11</v>
      </c>
      <c r="J26" s="57">
        <v>2</v>
      </c>
      <c r="K26" s="56">
        <v>219</v>
      </c>
      <c r="L26" s="57">
        <v>-49</v>
      </c>
      <c r="M26" s="58">
        <v>0</v>
      </c>
      <c r="N26" s="55">
        <v>0</v>
      </c>
      <c r="O26" s="42" t="str">
        <f t="shared" si="2"/>
        <v>-----</v>
      </c>
      <c r="P26" s="54">
        <f t="shared" ref="P26:Q35" si="9">SUM(S26,U26)</f>
        <v>226</v>
      </c>
      <c r="Q26" s="55">
        <f t="shared" si="9"/>
        <v>-51</v>
      </c>
      <c r="R26" s="42">
        <f t="shared" si="3"/>
        <v>-0.18411552346570398</v>
      </c>
      <c r="S26" s="56">
        <v>10</v>
      </c>
      <c r="T26" s="57">
        <v>1</v>
      </c>
      <c r="U26" s="56">
        <v>216</v>
      </c>
      <c r="V26" s="57">
        <v>-52</v>
      </c>
    </row>
    <row r="27" spans="1:22" ht="12" customHeight="1" x14ac:dyDescent="0.4">
      <c r="A27" s="52"/>
      <c r="B27" s="10"/>
      <c r="C27" s="59" t="s">
        <v>40</v>
      </c>
      <c r="D27" s="60">
        <f t="shared" si="8"/>
        <v>171</v>
      </c>
      <c r="E27" s="61">
        <f t="shared" si="8"/>
        <v>28</v>
      </c>
      <c r="F27" s="62">
        <f t="shared" si="1"/>
        <v>0.19580419580419581</v>
      </c>
      <c r="G27" s="63">
        <v>2</v>
      </c>
      <c r="H27" s="64">
        <v>1</v>
      </c>
      <c r="I27" s="63">
        <v>10</v>
      </c>
      <c r="J27" s="64">
        <v>-2</v>
      </c>
      <c r="K27" s="63">
        <v>159</v>
      </c>
      <c r="L27" s="64">
        <v>29</v>
      </c>
      <c r="M27" s="65">
        <v>2</v>
      </c>
      <c r="N27" s="61">
        <v>1</v>
      </c>
      <c r="O27" s="62">
        <f t="shared" si="2"/>
        <v>1</v>
      </c>
      <c r="P27" s="60">
        <f t="shared" si="9"/>
        <v>170</v>
      </c>
      <c r="Q27" s="61">
        <f t="shared" si="9"/>
        <v>29</v>
      </c>
      <c r="R27" s="62">
        <f t="shared" si="3"/>
        <v>0.20567375886524822</v>
      </c>
      <c r="S27" s="63">
        <v>10</v>
      </c>
      <c r="T27" s="64">
        <v>-2</v>
      </c>
      <c r="U27" s="63">
        <v>160</v>
      </c>
      <c r="V27" s="64">
        <v>31</v>
      </c>
    </row>
    <row r="28" spans="1:22" ht="12" customHeight="1" x14ac:dyDescent="0.4">
      <c r="A28" s="52"/>
      <c r="B28" s="10" t="s">
        <v>41</v>
      </c>
      <c r="C28" s="59" t="s">
        <v>42</v>
      </c>
      <c r="D28" s="60">
        <f t="shared" si="8"/>
        <v>24</v>
      </c>
      <c r="E28" s="61">
        <f t="shared" si="8"/>
        <v>-8</v>
      </c>
      <c r="F28" s="62">
        <f t="shared" si="1"/>
        <v>-0.25</v>
      </c>
      <c r="G28" s="63">
        <v>0</v>
      </c>
      <c r="H28" s="64">
        <v>0</v>
      </c>
      <c r="I28" s="63">
        <v>1</v>
      </c>
      <c r="J28" s="64">
        <v>1</v>
      </c>
      <c r="K28" s="63">
        <v>23</v>
      </c>
      <c r="L28" s="64">
        <v>-9</v>
      </c>
      <c r="M28" s="65">
        <v>0</v>
      </c>
      <c r="N28" s="61">
        <v>0</v>
      </c>
      <c r="O28" s="62" t="str">
        <f t="shared" si="2"/>
        <v>-----</v>
      </c>
      <c r="P28" s="60">
        <f t="shared" si="9"/>
        <v>23</v>
      </c>
      <c r="Q28" s="61">
        <f t="shared" si="9"/>
        <v>-7</v>
      </c>
      <c r="R28" s="62">
        <f t="shared" si="3"/>
        <v>-0.23333333333333334</v>
      </c>
      <c r="S28" s="63">
        <v>1</v>
      </c>
      <c r="T28" s="64">
        <v>1</v>
      </c>
      <c r="U28" s="63">
        <v>22</v>
      </c>
      <c r="V28" s="64">
        <v>-8</v>
      </c>
    </row>
    <row r="29" spans="1:22" ht="12" customHeight="1" x14ac:dyDescent="0.4">
      <c r="A29" s="52" t="s">
        <v>43</v>
      </c>
      <c r="B29" s="10"/>
      <c r="C29" s="59" t="s">
        <v>44</v>
      </c>
      <c r="D29" s="60">
        <f t="shared" si="8"/>
        <v>91</v>
      </c>
      <c r="E29" s="61">
        <f t="shared" si="8"/>
        <v>-8</v>
      </c>
      <c r="F29" s="62">
        <f t="shared" si="1"/>
        <v>-8.0808080808080815E-2</v>
      </c>
      <c r="G29" s="63">
        <v>0</v>
      </c>
      <c r="H29" s="64">
        <v>0</v>
      </c>
      <c r="I29" s="63">
        <v>1</v>
      </c>
      <c r="J29" s="64">
        <v>-3</v>
      </c>
      <c r="K29" s="63">
        <v>90</v>
      </c>
      <c r="L29" s="64">
        <v>-5</v>
      </c>
      <c r="M29" s="65">
        <v>0</v>
      </c>
      <c r="N29" s="61">
        <v>0</v>
      </c>
      <c r="O29" s="62" t="str">
        <f t="shared" si="2"/>
        <v>-----</v>
      </c>
      <c r="P29" s="60">
        <f t="shared" si="9"/>
        <v>93</v>
      </c>
      <c r="Q29" s="61">
        <f t="shared" si="9"/>
        <v>0</v>
      </c>
      <c r="R29" s="62">
        <f t="shared" si="3"/>
        <v>0</v>
      </c>
      <c r="S29" s="63">
        <v>1</v>
      </c>
      <c r="T29" s="64">
        <v>-3</v>
      </c>
      <c r="U29" s="63">
        <v>92</v>
      </c>
      <c r="V29" s="64">
        <v>3</v>
      </c>
    </row>
    <row r="30" spans="1:22" ht="12" customHeight="1" x14ac:dyDescent="0.4">
      <c r="A30" s="52"/>
      <c r="B30" s="10" t="s">
        <v>45</v>
      </c>
      <c r="C30" s="59" t="s">
        <v>46</v>
      </c>
      <c r="D30" s="60">
        <f t="shared" si="8"/>
        <v>138</v>
      </c>
      <c r="E30" s="61">
        <f t="shared" si="8"/>
        <v>-18</v>
      </c>
      <c r="F30" s="62">
        <f t="shared" si="1"/>
        <v>-0.11538461538461539</v>
      </c>
      <c r="G30" s="63">
        <v>2</v>
      </c>
      <c r="H30" s="64">
        <v>2</v>
      </c>
      <c r="I30" s="63">
        <v>3</v>
      </c>
      <c r="J30" s="64">
        <v>-3</v>
      </c>
      <c r="K30" s="63">
        <v>133</v>
      </c>
      <c r="L30" s="64">
        <v>-17</v>
      </c>
      <c r="M30" s="65">
        <v>2</v>
      </c>
      <c r="N30" s="61">
        <v>2</v>
      </c>
      <c r="O30" s="62" t="str">
        <f t="shared" si="2"/>
        <v>-----</v>
      </c>
      <c r="P30" s="60">
        <f t="shared" si="9"/>
        <v>137</v>
      </c>
      <c r="Q30" s="61">
        <f t="shared" si="9"/>
        <v>-19</v>
      </c>
      <c r="R30" s="62">
        <f t="shared" si="3"/>
        <v>-0.12179487179487179</v>
      </c>
      <c r="S30" s="63">
        <v>4</v>
      </c>
      <c r="T30" s="64">
        <v>-2</v>
      </c>
      <c r="U30" s="63">
        <v>133</v>
      </c>
      <c r="V30" s="64">
        <v>-17</v>
      </c>
    </row>
    <row r="31" spans="1:22" ht="12" customHeight="1" x14ac:dyDescent="0.4">
      <c r="A31" s="52"/>
      <c r="B31" s="10"/>
      <c r="C31" s="59" t="s">
        <v>47</v>
      </c>
      <c r="D31" s="60">
        <f t="shared" si="8"/>
        <v>38</v>
      </c>
      <c r="E31" s="61">
        <f t="shared" si="8"/>
        <v>-11</v>
      </c>
      <c r="F31" s="62">
        <f t="shared" si="1"/>
        <v>-0.22448979591836735</v>
      </c>
      <c r="G31" s="63">
        <v>0</v>
      </c>
      <c r="H31" s="64">
        <v>0</v>
      </c>
      <c r="I31" s="63">
        <v>2</v>
      </c>
      <c r="J31" s="64">
        <v>-1</v>
      </c>
      <c r="K31" s="63">
        <v>36</v>
      </c>
      <c r="L31" s="64">
        <v>-10</v>
      </c>
      <c r="M31" s="65">
        <v>0</v>
      </c>
      <c r="N31" s="61">
        <v>0</v>
      </c>
      <c r="O31" s="62" t="str">
        <f t="shared" si="2"/>
        <v>-----</v>
      </c>
      <c r="P31" s="60">
        <f t="shared" si="9"/>
        <v>37</v>
      </c>
      <c r="Q31" s="61">
        <f t="shared" si="9"/>
        <v>-13</v>
      </c>
      <c r="R31" s="62">
        <f t="shared" si="3"/>
        <v>-0.26</v>
      </c>
      <c r="S31" s="63">
        <v>2</v>
      </c>
      <c r="T31" s="64">
        <v>-1</v>
      </c>
      <c r="U31" s="63">
        <v>35</v>
      </c>
      <c r="V31" s="64">
        <v>-12</v>
      </c>
    </row>
    <row r="32" spans="1:22" ht="12" customHeight="1" x14ac:dyDescent="0.4">
      <c r="A32" s="52"/>
      <c r="B32" s="10" t="s">
        <v>29</v>
      </c>
      <c r="C32" s="59" t="s">
        <v>48</v>
      </c>
      <c r="D32" s="60">
        <f t="shared" si="8"/>
        <v>49</v>
      </c>
      <c r="E32" s="61">
        <f t="shared" si="8"/>
        <v>0</v>
      </c>
      <c r="F32" s="62">
        <f t="shared" si="1"/>
        <v>0</v>
      </c>
      <c r="G32" s="63">
        <v>0</v>
      </c>
      <c r="H32" s="64">
        <v>0</v>
      </c>
      <c r="I32" s="63">
        <v>1</v>
      </c>
      <c r="J32" s="64">
        <v>-2</v>
      </c>
      <c r="K32" s="63">
        <v>48</v>
      </c>
      <c r="L32" s="64">
        <v>2</v>
      </c>
      <c r="M32" s="65">
        <v>0</v>
      </c>
      <c r="N32" s="61">
        <v>0</v>
      </c>
      <c r="O32" s="62" t="str">
        <f t="shared" si="2"/>
        <v>-----</v>
      </c>
      <c r="P32" s="60">
        <f t="shared" si="9"/>
        <v>48</v>
      </c>
      <c r="Q32" s="61">
        <f t="shared" si="9"/>
        <v>0</v>
      </c>
      <c r="R32" s="62">
        <f t="shared" si="3"/>
        <v>0</v>
      </c>
      <c r="S32" s="63">
        <v>1</v>
      </c>
      <c r="T32" s="64">
        <v>-2</v>
      </c>
      <c r="U32" s="63">
        <v>47</v>
      </c>
      <c r="V32" s="64">
        <v>2</v>
      </c>
    </row>
    <row r="33" spans="1:22" ht="12" customHeight="1" x14ac:dyDescent="0.4">
      <c r="A33" s="52"/>
      <c r="B33" s="10"/>
      <c r="C33" s="59" t="s">
        <v>49</v>
      </c>
      <c r="D33" s="60">
        <f t="shared" si="8"/>
        <v>29</v>
      </c>
      <c r="E33" s="61">
        <f t="shared" si="8"/>
        <v>6</v>
      </c>
      <c r="F33" s="62">
        <f t="shared" si="1"/>
        <v>0.2608695652173913</v>
      </c>
      <c r="G33" s="63">
        <v>0</v>
      </c>
      <c r="H33" s="64">
        <v>-1</v>
      </c>
      <c r="I33" s="63">
        <v>1</v>
      </c>
      <c r="J33" s="64">
        <v>0</v>
      </c>
      <c r="K33" s="63">
        <v>28</v>
      </c>
      <c r="L33" s="64">
        <v>7</v>
      </c>
      <c r="M33" s="65">
        <v>0</v>
      </c>
      <c r="N33" s="61">
        <v>-1</v>
      </c>
      <c r="O33" s="62">
        <f t="shared" si="2"/>
        <v>-1</v>
      </c>
      <c r="P33" s="60">
        <f t="shared" si="9"/>
        <v>25</v>
      </c>
      <c r="Q33" s="61">
        <f t="shared" si="9"/>
        <v>4</v>
      </c>
      <c r="R33" s="62">
        <f t="shared" si="3"/>
        <v>0.19047619047619047</v>
      </c>
      <c r="S33" s="63">
        <v>0</v>
      </c>
      <c r="T33" s="64">
        <v>-1</v>
      </c>
      <c r="U33" s="63">
        <v>25</v>
      </c>
      <c r="V33" s="64">
        <v>5</v>
      </c>
    </row>
    <row r="34" spans="1:22" ht="12" customHeight="1" x14ac:dyDescent="0.4">
      <c r="A34" s="52"/>
      <c r="B34" s="10" t="s">
        <v>32</v>
      </c>
      <c r="C34" s="59" t="s">
        <v>50</v>
      </c>
      <c r="D34" s="60">
        <f t="shared" si="8"/>
        <v>107</v>
      </c>
      <c r="E34" s="61">
        <f t="shared" si="8"/>
        <v>-20</v>
      </c>
      <c r="F34" s="62">
        <f t="shared" si="1"/>
        <v>-0.15748031496062992</v>
      </c>
      <c r="G34" s="63">
        <v>1</v>
      </c>
      <c r="H34" s="64">
        <v>1</v>
      </c>
      <c r="I34" s="63">
        <v>6</v>
      </c>
      <c r="J34" s="64">
        <v>-7</v>
      </c>
      <c r="K34" s="63">
        <v>100</v>
      </c>
      <c r="L34" s="64">
        <v>-14</v>
      </c>
      <c r="M34" s="65">
        <v>1</v>
      </c>
      <c r="N34" s="61">
        <v>1</v>
      </c>
      <c r="O34" s="62" t="str">
        <f t="shared" si="2"/>
        <v>-----</v>
      </c>
      <c r="P34" s="60">
        <f t="shared" si="9"/>
        <v>106</v>
      </c>
      <c r="Q34" s="61">
        <f t="shared" si="9"/>
        <v>-19</v>
      </c>
      <c r="R34" s="62">
        <f t="shared" si="3"/>
        <v>-0.152</v>
      </c>
      <c r="S34" s="63">
        <v>6</v>
      </c>
      <c r="T34" s="64">
        <v>-6</v>
      </c>
      <c r="U34" s="63">
        <v>100</v>
      </c>
      <c r="V34" s="64">
        <v>-13</v>
      </c>
    </row>
    <row r="35" spans="1:22" ht="12" customHeight="1" x14ac:dyDescent="0.4">
      <c r="A35" s="52"/>
      <c r="B35" s="66"/>
      <c r="C35" s="67" t="s">
        <v>51</v>
      </c>
      <c r="D35" s="68">
        <f t="shared" si="8"/>
        <v>19</v>
      </c>
      <c r="E35" s="69">
        <f t="shared" si="8"/>
        <v>-9</v>
      </c>
      <c r="F35" s="70">
        <f t="shared" si="1"/>
        <v>-0.32142857142857145</v>
      </c>
      <c r="G35" s="71">
        <v>0</v>
      </c>
      <c r="H35" s="72">
        <v>-1</v>
      </c>
      <c r="I35" s="71">
        <v>0</v>
      </c>
      <c r="J35" s="72">
        <v>-1</v>
      </c>
      <c r="K35" s="71">
        <v>19</v>
      </c>
      <c r="L35" s="72">
        <v>-7</v>
      </c>
      <c r="M35" s="73">
        <v>0</v>
      </c>
      <c r="N35" s="69">
        <v>-1</v>
      </c>
      <c r="O35" s="70">
        <f t="shared" si="2"/>
        <v>-1</v>
      </c>
      <c r="P35" s="68">
        <f t="shared" si="9"/>
        <v>19</v>
      </c>
      <c r="Q35" s="69">
        <f t="shared" si="9"/>
        <v>-8</v>
      </c>
      <c r="R35" s="70">
        <f t="shared" si="3"/>
        <v>-0.29629629629629628</v>
      </c>
      <c r="S35" s="71">
        <v>0</v>
      </c>
      <c r="T35" s="72">
        <v>-1</v>
      </c>
      <c r="U35" s="71">
        <v>19</v>
      </c>
      <c r="V35" s="72">
        <v>-7</v>
      </c>
    </row>
    <row r="36" spans="1:22" ht="12" customHeight="1" x14ac:dyDescent="0.4">
      <c r="A36" s="52"/>
      <c r="B36" s="10"/>
      <c r="C36" s="12" t="s">
        <v>18</v>
      </c>
      <c r="D36" s="75">
        <f>SUM(D37:D40)</f>
        <v>167</v>
      </c>
      <c r="E36" s="76">
        <f>SUM(E37:E40)</f>
        <v>4</v>
      </c>
      <c r="F36" s="34">
        <f t="shared" si="1"/>
        <v>2.4539877300613498E-2</v>
      </c>
      <c r="G36" s="77">
        <f t="shared" ref="G36:N36" si="10">SUM(G37:G40)</f>
        <v>1</v>
      </c>
      <c r="H36" s="78">
        <f t="shared" si="10"/>
        <v>-1</v>
      </c>
      <c r="I36" s="77">
        <f t="shared" si="10"/>
        <v>12</v>
      </c>
      <c r="J36" s="78">
        <f t="shared" si="10"/>
        <v>3</v>
      </c>
      <c r="K36" s="77">
        <f t="shared" si="10"/>
        <v>154</v>
      </c>
      <c r="L36" s="78">
        <f t="shared" si="10"/>
        <v>2</v>
      </c>
      <c r="M36" s="79">
        <f t="shared" si="10"/>
        <v>1</v>
      </c>
      <c r="N36" s="29">
        <f t="shared" si="10"/>
        <v>-1</v>
      </c>
      <c r="O36" s="34">
        <f t="shared" si="2"/>
        <v>-0.5</v>
      </c>
      <c r="P36" s="79">
        <f>SUM(P37:P40)</f>
        <v>164</v>
      </c>
      <c r="Q36" s="76">
        <f>SUM(Q37:Q40)</f>
        <v>2</v>
      </c>
      <c r="R36" s="34">
        <f t="shared" si="3"/>
        <v>1.2345679012345678E-2</v>
      </c>
      <c r="S36" s="77">
        <f>SUM(S37:S40)</f>
        <v>12</v>
      </c>
      <c r="T36" s="78">
        <f>SUM(T37:T40)</f>
        <v>3</v>
      </c>
      <c r="U36" s="77">
        <f>SUM(U37:U40)</f>
        <v>152</v>
      </c>
      <c r="V36" s="78">
        <f>SUM(V37:V40)</f>
        <v>-1</v>
      </c>
    </row>
    <row r="37" spans="1:22" ht="12" customHeight="1" x14ac:dyDescent="0.4">
      <c r="A37" s="52"/>
      <c r="B37" s="10" t="s">
        <v>52</v>
      </c>
      <c r="C37" s="53" t="s">
        <v>90</v>
      </c>
      <c r="D37" s="54">
        <f t="shared" ref="D37:E40" si="11">SUM(G37,I37,K37)</f>
        <v>76</v>
      </c>
      <c r="E37" s="55">
        <f t="shared" si="11"/>
        <v>3</v>
      </c>
      <c r="F37" s="42">
        <f t="shared" si="1"/>
        <v>4.1095890410958902E-2</v>
      </c>
      <c r="G37" s="56">
        <v>0</v>
      </c>
      <c r="H37" s="57">
        <v>0</v>
      </c>
      <c r="I37" s="56">
        <v>4</v>
      </c>
      <c r="J37" s="57">
        <v>0</v>
      </c>
      <c r="K37" s="56">
        <v>72</v>
      </c>
      <c r="L37" s="57">
        <v>3</v>
      </c>
      <c r="M37" s="58">
        <v>0</v>
      </c>
      <c r="N37" s="55">
        <v>0</v>
      </c>
      <c r="O37" s="42" t="str">
        <f t="shared" si="2"/>
        <v>-----</v>
      </c>
      <c r="P37" s="54">
        <f t="shared" ref="P37:Q40" si="12">SUM(S37,U37)</f>
        <v>76</v>
      </c>
      <c r="Q37" s="55">
        <f t="shared" si="12"/>
        <v>2</v>
      </c>
      <c r="R37" s="42">
        <f t="shared" si="3"/>
        <v>2.7027027027027029E-2</v>
      </c>
      <c r="S37" s="56">
        <v>4</v>
      </c>
      <c r="T37" s="57">
        <v>0</v>
      </c>
      <c r="U37" s="56">
        <v>72</v>
      </c>
      <c r="V37" s="57">
        <v>2</v>
      </c>
    </row>
    <row r="38" spans="1:22" ht="12" customHeight="1" x14ac:dyDescent="0.4">
      <c r="A38" s="52"/>
      <c r="B38" s="10" t="s">
        <v>54</v>
      </c>
      <c r="C38" s="59" t="s">
        <v>55</v>
      </c>
      <c r="D38" s="60">
        <f t="shared" si="11"/>
        <v>9</v>
      </c>
      <c r="E38" s="61">
        <f t="shared" si="11"/>
        <v>-1</v>
      </c>
      <c r="F38" s="62">
        <f t="shared" si="1"/>
        <v>-0.1</v>
      </c>
      <c r="G38" s="63">
        <v>0</v>
      </c>
      <c r="H38" s="64">
        <v>0</v>
      </c>
      <c r="I38" s="63">
        <v>1</v>
      </c>
      <c r="J38" s="64">
        <v>1</v>
      </c>
      <c r="K38" s="63">
        <v>8</v>
      </c>
      <c r="L38" s="64">
        <v>-2</v>
      </c>
      <c r="M38" s="65">
        <v>0</v>
      </c>
      <c r="N38" s="61">
        <v>0</v>
      </c>
      <c r="O38" s="62" t="str">
        <f t="shared" si="2"/>
        <v>-----</v>
      </c>
      <c r="P38" s="60">
        <f t="shared" si="12"/>
        <v>9</v>
      </c>
      <c r="Q38" s="61">
        <f t="shared" si="12"/>
        <v>-1</v>
      </c>
      <c r="R38" s="62">
        <f t="shared" si="3"/>
        <v>-0.1</v>
      </c>
      <c r="S38" s="63">
        <v>1</v>
      </c>
      <c r="T38" s="64">
        <v>1</v>
      </c>
      <c r="U38" s="63">
        <v>8</v>
      </c>
      <c r="V38" s="64">
        <v>-2</v>
      </c>
    </row>
    <row r="39" spans="1:22" ht="12" customHeight="1" x14ac:dyDescent="0.4">
      <c r="A39" s="52"/>
      <c r="B39" s="10" t="s">
        <v>29</v>
      </c>
      <c r="C39" s="59" t="s">
        <v>91</v>
      </c>
      <c r="D39" s="60">
        <f t="shared" si="11"/>
        <v>48</v>
      </c>
      <c r="E39" s="61">
        <f t="shared" si="11"/>
        <v>-1</v>
      </c>
      <c r="F39" s="62">
        <f t="shared" si="1"/>
        <v>-2.0408163265306121E-2</v>
      </c>
      <c r="G39" s="63">
        <v>0</v>
      </c>
      <c r="H39" s="64">
        <v>-2</v>
      </c>
      <c r="I39" s="63">
        <v>3</v>
      </c>
      <c r="J39" s="64">
        <v>1</v>
      </c>
      <c r="K39" s="63">
        <v>45</v>
      </c>
      <c r="L39" s="64">
        <v>0</v>
      </c>
      <c r="M39" s="65">
        <v>0</v>
      </c>
      <c r="N39" s="61">
        <v>-2</v>
      </c>
      <c r="O39" s="62">
        <f t="shared" si="2"/>
        <v>-1</v>
      </c>
      <c r="P39" s="60">
        <f t="shared" si="12"/>
        <v>46</v>
      </c>
      <c r="Q39" s="61">
        <f t="shared" si="12"/>
        <v>-1</v>
      </c>
      <c r="R39" s="62">
        <f t="shared" si="3"/>
        <v>-2.1276595744680851E-2</v>
      </c>
      <c r="S39" s="63">
        <v>3</v>
      </c>
      <c r="T39" s="64">
        <v>1</v>
      </c>
      <c r="U39" s="63">
        <v>43</v>
      </c>
      <c r="V39" s="64">
        <v>-2</v>
      </c>
    </row>
    <row r="40" spans="1:22" ht="12" customHeight="1" x14ac:dyDescent="0.4">
      <c r="A40" s="52"/>
      <c r="B40" s="80" t="s">
        <v>57</v>
      </c>
      <c r="C40" s="67" t="s">
        <v>58</v>
      </c>
      <c r="D40" s="81">
        <f t="shared" si="11"/>
        <v>34</v>
      </c>
      <c r="E40" s="82">
        <f t="shared" si="11"/>
        <v>3</v>
      </c>
      <c r="F40" s="83">
        <f t="shared" si="1"/>
        <v>9.6774193548387094E-2</v>
      </c>
      <c r="G40" s="84">
        <v>1</v>
      </c>
      <c r="H40" s="85">
        <v>1</v>
      </c>
      <c r="I40" s="84">
        <v>4</v>
      </c>
      <c r="J40" s="85">
        <v>1</v>
      </c>
      <c r="K40" s="84">
        <v>29</v>
      </c>
      <c r="L40" s="85">
        <v>1</v>
      </c>
      <c r="M40" s="86">
        <v>1</v>
      </c>
      <c r="N40" s="82">
        <v>1</v>
      </c>
      <c r="O40" s="83" t="str">
        <f t="shared" si="2"/>
        <v>-----</v>
      </c>
      <c r="P40" s="81">
        <f t="shared" si="12"/>
        <v>33</v>
      </c>
      <c r="Q40" s="82">
        <f t="shared" si="12"/>
        <v>2</v>
      </c>
      <c r="R40" s="83">
        <f t="shared" si="3"/>
        <v>6.4516129032258063E-2</v>
      </c>
      <c r="S40" s="84">
        <v>4</v>
      </c>
      <c r="T40" s="85">
        <v>1</v>
      </c>
      <c r="U40" s="84">
        <v>29</v>
      </c>
      <c r="V40" s="85">
        <v>1</v>
      </c>
    </row>
    <row r="41" spans="1:22" ht="12" customHeight="1" x14ac:dyDescent="0.4">
      <c r="A41" s="52" t="s">
        <v>59</v>
      </c>
      <c r="B41" s="4"/>
      <c r="C41" s="87" t="s">
        <v>18</v>
      </c>
      <c r="D41" s="44">
        <f>SUM(D42:D48)</f>
        <v>622</v>
      </c>
      <c r="E41" s="45">
        <f>SUM(E42:E48)</f>
        <v>-93</v>
      </c>
      <c r="F41" s="38">
        <f t="shared" si="1"/>
        <v>-0.13006993006993006</v>
      </c>
      <c r="G41" s="46">
        <f t="shared" ref="G41:N41" si="13">SUM(G42:G48)</f>
        <v>8</v>
      </c>
      <c r="H41" s="47">
        <f t="shared" si="13"/>
        <v>2</v>
      </c>
      <c r="I41" s="46">
        <f t="shared" si="13"/>
        <v>30</v>
      </c>
      <c r="J41" s="47">
        <f t="shared" si="13"/>
        <v>-1</v>
      </c>
      <c r="K41" s="46">
        <f t="shared" si="13"/>
        <v>584</v>
      </c>
      <c r="L41" s="47">
        <f t="shared" si="13"/>
        <v>-94</v>
      </c>
      <c r="M41" s="88">
        <f t="shared" si="13"/>
        <v>8</v>
      </c>
      <c r="N41" s="51">
        <f t="shared" si="13"/>
        <v>2</v>
      </c>
      <c r="O41" s="38">
        <f t="shared" si="2"/>
        <v>0.33333333333333331</v>
      </c>
      <c r="P41" s="88">
        <f>SUM(P42:P48)</f>
        <v>617</v>
      </c>
      <c r="Q41" s="89">
        <f>SUM(Q42:Q48)</f>
        <v>-96</v>
      </c>
      <c r="R41" s="38">
        <f t="shared" si="3"/>
        <v>-0.13464235624123422</v>
      </c>
      <c r="S41" s="46">
        <f>SUM(S42:S48)</f>
        <v>29</v>
      </c>
      <c r="T41" s="47">
        <f>SUM(T42:T48)</f>
        <v>-2</v>
      </c>
      <c r="U41" s="46">
        <f>SUM(U42:U48)</f>
        <v>588</v>
      </c>
      <c r="V41" s="47">
        <f>SUM(V42:V48)</f>
        <v>-94</v>
      </c>
    </row>
    <row r="42" spans="1:22" ht="12" customHeight="1" x14ac:dyDescent="0.4">
      <c r="A42" s="52"/>
      <c r="B42" s="10"/>
      <c r="C42" s="53" t="s">
        <v>60</v>
      </c>
      <c r="D42" s="54">
        <f t="shared" ref="D42:E48" si="14">SUM(G42,I42,K42)</f>
        <v>297</v>
      </c>
      <c r="E42" s="55">
        <f t="shared" si="14"/>
        <v>-60</v>
      </c>
      <c r="F42" s="42">
        <f t="shared" si="1"/>
        <v>-0.16806722689075632</v>
      </c>
      <c r="G42" s="56">
        <v>0</v>
      </c>
      <c r="H42" s="57">
        <v>-3</v>
      </c>
      <c r="I42" s="56">
        <v>2</v>
      </c>
      <c r="J42" s="57">
        <v>0</v>
      </c>
      <c r="K42" s="56">
        <v>295</v>
      </c>
      <c r="L42" s="57">
        <v>-57</v>
      </c>
      <c r="M42" s="58">
        <v>0</v>
      </c>
      <c r="N42" s="55">
        <v>-3</v>
      </c>
      <c r="O42" s="42">
        <f t="shared" si="2"/>
        <v>-1</v>
      </c>
      <c r="P42" s="54">
        <f t="shared" ref="P42:Q48" si="15">SUM(S42,U42)</f>
        <v>296</v>
      </c>
      <c r="Q42" s="55">
        <f t="shared" si="15"/>
        <v>-59</v>
      </c>
      <c r="R42" s="42">
        <f t="shared" si="3"/>
        <v>-0.16619718309859155</v>
      </c>
      <c r="S42" s="56">
        <v>2</v>
      </c>
      <c r="T42" s="57">
        <v>0</v>
      </c>
      <c r="U42" s="56">
        <v>294</v>
      </c>
      <c r="V42" s="57">
        <v>-59</v>
      </c>
    </row>
    <row r="43" spans="1:22" ht="12" customHeight="1" x14ac:dyDescent="0.4">
      <c r="A43" s="52"/>
      <c r="B43" s="10" t="s">
        <v>61</v>
      </c>
      <c r="C43" s="59" t="s">
        <v>62</v>
      </c>
      <c r="D43" s="60">
        <f t="shared" si="14"/>
        <v>27</v>
      </c>
      <c r="E43" s="61">
        <f t="shared" si="14"/>
        <v>-6</v>
      </c>
      <c r="F43" s="62">
        <f t="shared" si="1"/>
        <v>-0.18181818181818182</v>
      </c>
      <c r="G43" s="63">
        <v>1</v>
      </c>
      <c r="H43" s="64">
        <v>1</v>
      </c>
      <c r="I43" s="63">
        <v>5</v>
      </c>
      <c r="J43" s="64">
        <v>1</v>
      </c>
      <c r="K43" s="63">
        <v>21</v>
      </c>
      <c r="L43" s="64">
        <v>-8</v>
      </c>
      <c r="M43" s="65">
        <v>1</v>
      </c>
      <c r="N43" s="61">
        <v>1</v>
      </c>
      <c r="O43" s="62" t="str">
        <f t="shared" si="2"/>
        <v>-----</v>
      </c>
      <c r="P43" s="60">
        <f t="shared" si="15"/>
        <v>27</v>
      </c>
      <c r="Q43" s="61">
        <f t="shared" si="15"/>
        <v>-6</v>
      </c>
      <c r="R43" s="62">
        <f t="shared" si="3"/>
        <v>-0.18181818181818182</v>
      </c>
      <c r="S43" s="63">
        <v>4</v>
      </c>
      <c r="T43" s="64">
        <v>0</v>
      </c>
      <c r="U43" s="63">
        <v>23</v>
      </c>
      <c r="V43" s="64">
        <v>-6</v>
      </c>
    </row>
    <row r="44" spans="1:22" ht="12" customHeight="1" x14ac:dyDescent="0.4">
      <c r="A44" s="52"/>
      <c r="B44" s="10" t="s">
        <v>63</v>
      </c>
      <c r="C44" s="59" t="s">
        <v>97</v>
      </c>
      <c r="D44" s="60">
        <f t="shared" si="14"/>
        <v>21</v>
      </c>
      <c r="E44" s="61">
        <f t="shared" si="14"/>
        <v>-3</v>
      </c>
      <c r="F44" s="62">
        <f t="shared" si="1"/>
        <v>-0.125</v>
      </c>
      <c r="G44" s="63">
        <v>4</v>
      </c>
      <c r="H44" s="64">
        <v>4</v>
      </c>
      <c r="I44" s="63">
        <v>0</v>
      </c>
      <c r="J44" s="64">
        <v>-3</v>
      </c>
      <c r="K44" s="63">
        <v>17</v>
      </c>
      <c r="L44" s="64">
        <v>-4</v>
      </c>
      <c r="M44" s="65">
        <v>4</v>
      </c>
      <c r="N44" s="61">
        <v>4</v>
      </c>
      <c r="O44" s="62" t="str">
        <f t="shared" si="2"/>
        <v>-----</v>
      </c>
      <c r="P44" s="60">
        <f t="shared" si="15"/>
        <v>17</v>
      </c>
      <c r="Q44" s="61">
        <f t="shared" si="15"/>
        <v>-7</v>
      </c>
      <c r="R44" s="62">
        <f t="shared" si="3"/>
        <v>-0.29166666666666669</v>
      </c>
      <c r="S44" s="63">
        <v>0</v>
      </c>
      <c r="T44" s="64">
        <v>-3</v>
      </c>
      <c r="U44" s="63">
        <v>17</v>
      </c>
      <c r="V44" s="64">
        <v>-4</v>
      </c>
    </row>
    <row r="45" spans="1:22" ht="12" customHeight="1" x14ac:dyDescent="0.4">
      <c r="A45" s="52"/>
      <c r="B45" s="10" t="s">
        <v>29</v>
      </c>
      <c r="C45" s="59" t="s">
        <v>98</v>
      </c>
      <c r="D45" s="60">
        <f t="shared" si="14"/>
        <v>59</v>
      </c>
      <c r="E45" s="61">
        <f t="shared" si="14"/>
        <v>-12</v>
      </c>
      <c r="F45" s="62">
        <f t="shared" si="1"/>
        <v>-0.16901408450704225</v>
      </c>
      <c r="G45" s="63">
        <v>0</v>
      </c>
      <c r="H45" s="64">
        <v>-1</v>
      </c>
      <c r="I45" s="63">
        <v>5</v>
      </c>
      <c r="J45" s="64">
        <v>3</v>
      </c>
      <c r="K45" s="63">
        <v>54</v>
      </c>
      <c r="L45" s="64">
        <v>-14</v>
      </c>
      <c r="M45" s="65">
        <v>0</v>
      </c>
      <c r="N45" s="61">
        <v>-1</v>
      </c>
      <c r="O45" s="62">
        <f t="shared" si="2"/>
        <v>-1</v>
      </c>
      <c r="P45" s="60">
        <f t="shared" si="15"/>
        <v>59</v>
      </c>
      <c r="Q45" s="61">
        <f t="shared" si="15"/>
        <v>-10</v>
      </c>
      <c r="R45" s="62">
        <f t="shared" si="3"/>
        <v>-0.14492753623188406</v>
      </c>
      <c r="S45" s="63">
        <v>5</v>
      </c>
      <c r="T45" s="64">
        <v>4</v>
      </c>
      <c r="U45" s="63">
        <v>54</v>
      </c>
      <c r="V45" s="64">
        <v>-14</v>
      </c>
    </row>
    <row r="46" spans="1:22" ht="12" customHeight="1" x14ac:dyDescent="0.4">
      <c r="A46" s="52"/>
      <c r="B46" s="10" t="s">
        <v>32</v>
      </c>
      <c r="C46" s="59" t="s">
        <v>87</v>
      </c>
      <c r="D46" s="60">
        <f t="shared" si="14"/>
        <v>44</v>
      </c>
      <c r="E46" s="61">
        <f t="shared" si="14"/>
        <v>-4</v>
      </c>
      <c r="F46" s="62">
        <f t="shared" si="1"/>
        <v>-8.3333333333333329E-2</v>
      </c>
      <c r="G46" s="63">
        <v>1</v>
      </c>
      <c r="H46" s="64">
        <v>0</v>
      </c>
      <c r="I46" s="63">
        <v>4</v>
      </c>
      <c r="J46" s="64">
        <v>0</v>
      </c>
      <c r="K46" s="63">
        <v>39</v>
      </c>
      <c r="L46" s="64">
        <v>-4</v>
      </c>
      <c r="M46" s="65">
        <v>1</v>
      </c>
      <c r="N46" s="61">
        <v>0</v>
      </c>
      <c r="O46" s="62">
        <f t="shared" si="2"/>
        <v>0</v>
      </c>
      <c r="P46" s="60">
        <f t="shared" si="15"/>
        <v>42</v>
      </c>
      <c r="Q46" s="61">
        <f t="shared" si="15"/>
        <v>-4</v>
      </c>
      <c r="R46" s="62">
        <f t="shared" si="3"/>
        <v>-8.6956521739130432E-2</v>
      </c>
      <c r="S46" s="63">
        <v>4</v>
      </c>
      <c r="T46" s="64">
        <v>0</v>
      </c>
      <c r="U46" s="63">
        <v>38</v>
      </c>
      <c r="V46" s="64">
        <v>-4</v>
      </c>
    </row>
    <row r="47" spans="1:22" ht="12" customHeight="1" x14ac:dyDescent="0.4">
      <c r="A47" s="52"/>
      <c r="B47" s="10"/>
      <c r="C47" s="59" t="s">
        <v>67</v>
      </c>
      <c r="D47" s="60">
        <f t="shared" si="14"/>
        <v>77</v>
      </c>
      <c r="E47" s="61">
        <f t="shared" si="14"/>
        <v>2</v>
      </c>
      <c r="F47" s="62">
        <f t="shared" si="1"/>
        <v>2.6666666666666668E-2</v>
      </c>
      <c r="G47" s="63">
        <v>2</v>
      </c>
      <c r="H47" s="64">
        <v>2</v>
      </c>
      <c r="I47" s="63">
        <v>8</v>
      </c>
      <c r="J47" s="64">
        <v>-2</v>
      </c>
      <c r="K47" s="63">
        <v>67</v>
      </c>
      <c r="L47" s="64">
        <v>2</v>
      </c>
      <c r="M47" s="65">
        <v>2</v>
      </c>
      <c r="N47" s="61">
        <v>2</v>
      </c>
      <c r="O47" s="62" t="str">
        <f t="shared" si="2"/>
        <v>-----</v>
      </c>
      <c r="P47" s="60">
        <f t="shared" si="15"/>
        <v>77</v>
      </c>
      <c r="Q47" s="61">
        <f t="shared" si="15"/>
        <v>-2</v>
      </c>
      <c r="R47" s="62">
        <f t="shared" si="3"/>
        <v>-2.5316455696202531E-2</v>
      </c>
      <c r="S47" s="63">
        <v>8</v>
      </c>
      <c r="T47" s="64">
        <v>-3</v>
      </c>
      <c r="U47" s="63">
        <v>69</v>
      </c>
      <c r="V47" s="64">
        <v>1</v>
      </c>
    </row>
    <row r="48" spans="1:22" ht="12" customHeight="1" x14ac:dyDescent="0.4">
      <c r="A48" s="80"/>
      <c r="B48" s="66"/>
      <c r="C48" s="67" t="s">
        <v>68</v>
      </c>
      <c r="D48" s="68">
        <f t="shared" si="14"/>
        <v>97</v>
      </c>
      <c r="E48" s="69">
        <f t="shared" si="14"/>
        <v>-10</v>
      </c>
      <c r="F48" s="70">
        <f t="shared" si="1"/>
        <v>-9.3457943925233641E-2</v>
      </c>
      <c r="G48" s="71">
        <v>0</v>
      </c>
      <c r="H48" s="72">
        <v>-1</v>
      </c>
      <c r="I48" s="71">
        <v>6</v>
      </c>
      <c r="J48" s="72">
        <v>0</v>
      </c>
      <c r="K48" s="71">
        <v>91</v>
      </c>
      <c r="L48" s="72">
        <v>-9</v>
      </c>
      <c r="M48" s="73">
        <v>0</v>
      </c>
      <c r="N48" s="69">
        <v>-1</v>
      </c>
      <c r="O48" s="70">
        <f t="shared" si="2"/>
        <v>-1</v>
      </c>
      <c r="P48" s="68">
        <f t="shared" si="15"/>
        <v>99</v>
      </c>
      <c r="Q48" s="69">
        <f t="shared" si="15"/>
        <v>-8</v>
      </c>
      <c r="R48" s="70">
        <f t="shared" si="3"/>
        <v>-7.476635514018691E-2</v>
      </c>
      <c r="S48" s="71">
        <v>6</v>
      </c>
      <c r="T48" s="72">
        <v>0</v>
      </c>
      <c r="U48" s="71">
        <v>93</v>
      </c>
      <c r="V48" s="72">
        <v>-8</v>
      </c>
    </row>
    <row r="49" spans="1:2" ht="12" hidden="1" customHeight="1" x14ac:dyDescent="0.4">
      <c r="A49" s="90"/>
      <c r="B49" s="90"/>
    </row>
    <row r="50" spans="1:2" ht="12" hidden="1" customHeight="1" x14ac:dyDescent="0.4">
      <c r="A50" s="90"/>
      <c r="B50" s="90"/>
    </row>
    <row r="51" spans="1:2" ht="12" hidden="1" customHeight="1" x14ac:dyDescent="0.4">
      <c r="A51" s="90"/>
      <c r="B51" s="90"/>
    </row>
    <row r="52" spans="1:2" ht="12" hidden="1" customHeight="1" x14ac:dyDescent="0.4"/>
    <row r="53" spans="1:2" ht="12" hidden="1" customHeight="1" x14ac:dyDescent="0.4"/>
    <row r="54" spans="1:2" ht="12" hidden="1" customHeight="1" x14ac:dyDescent="0.4"/>
    <row r="55" spans="1:2" ht="12" hidden="1" customHeight="1" x14ac:dyDescent="0.4">
      <c r="A55" s="2" t="s">
        <v>99</v>
      </c>
    </row>
    <row r="56" spans="1:2" ht="12" customHeight="1" x14ac:dyDescent="0.4"/>
    <row r="57" spans="1:2" ht="12" customHeight="1" x14ac:dyDescent="0.4"/>
    <row r="58" spans="1:2" ht="12" customHeight="1" x14ac:dyDescent="0.4"/>
  </sheetData>
  <phoneticPr fontId="3"/>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workbookViewId="0">
      <selection activeCell="M18" sqref="M18"/>
    </sheetView>
  </sheetViews>
  <sheetFormatPr defaultColWidth="8" defaultRowHeight="12" x14ac:dyDescent="0.4"/>
  <cols>
    <col min="1" max="2" width="2.625" style="2" customWidth="1"/>
    <col min="3" max="3" width="9.875" style="2" bestFit="1" customWidth="1"/>
    <col min="4" max="5" width="7.875" style="2" customWidth="1"/>
    <col min="6" max="6" width="8.75" style="2" customWidth="1"/>
    <col min="7" max="7" width="6.875" style="2" customWidth="1"/>
    <col min="8" max="8" width="7.875" style="2" customWidth="1"/>
    <col min="9" max="9" width="6.875" style="2" customWidth="1"/>
    <col min="10" max="10" width="7.875" style="2" customWidth="1"/>
    <col min="11" max="11" width="6.875" style="2" customWidth="1"/>
    <col min="12" max="12" width="7.875" style="2" customWidth="1"/>
    <col min="13" max="13" width="6.875" style="2" customWidth="1"/>
    <col min="14" max="14" width="7.875" style="2" customWidth="1"/>
    <col min="15" max="15" width="8.75" style="2" customWidth="1"/>
    <col min="16" max="16" width="6.875" style="2" customWidth="1"/>
    <col min="17" max="17" width="7.875" style="2" customWidth="1"/>
    <col min="18" max="18" width="8.75" style="2" customWidth="1"/>
    <col min="19" max="19" width="6.875" style="2" customWidth="1"/>
    <col min="20" max="20" width="7.875" style="2" customWidth="1"/>
    <col min="21" max="21" width="6.875" style="2" customWidth="1"/>
    <col min="22" max="22" width="7.875" style="2" customWidth="1"/>
    <col min="23" max="16384" width="8" style="2"/>
  </cols>
  <sheetData>
    <row r="1" spans="1:22" x14ac:dyDescent="0.4">
      <c r="A1" s="1" t="s">
        <v>95</v>
      </c>
      <c r="V1" s="3" t="s">
        <v>70</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SUM(D9,D10,D25,D36,D41)</f>
        <v>358</v>
      </c>
      <c r="E5" s="29">
        <f>SUM(E9,E10,E25,E36,E41)</f>
        <v>-31</v>
      </c>
      <c r="F5" s="30">
        <f>IF(D5-E5&gt;0,E5/(D5-E5),"-----")</f>
        <v>-7.9691516709511565E-2</v>
      </c>
      <c r="G5" s="31">
        <f t="shared" ref="G5:N5" si="0">SUM(G9,G10,G25,G36,G41)</f>
        <v>2</v>
      </c>
      <c r="H5" s="32">
        <f t="shared" si="0"/>
        <v>1</v>
      </c>
      <c r="I5" s="31">
        <f t="shared" si="0"/>
        <v>12</v>
      </c>
      <c r="J5" s="32">
        <f t="shared" si="0"/>
        <v>-9</v>
      </c>
      <c r="K5" s="31">
        <f t="shared" si="0"/>
        <v>344</v>
      </c>
      <c r="L5" s="32">
        <f t="shared" si="0"/>
        <v>-23</v>
      </c>
      <c r="M5" s="33">
        <f t="shared" si="0"/>
        <v>2</v>
      </c>
      <c r="N5" s="29">
        <f t="shared" si="0"/>
        <v>1</v>
      </c>
      <c r="O5" s="30">
        <f>IF(M5-N5&gt;0,N5/(M5-N5),"-----")</f>
        <v>1</v>
      </c>
      <c r="P5" s="33">
        <f>SUM(P9,P10,P25,P36,P41)</f>
        <v>353</v>
      </c>
      <c r="Q5" s="29">
        <f>SUM(Q9,Q10,Q25,Q36,Q41)</f>
        <v>-28</v>
      </c>
      <c r="R5" s="30">
        <f>IF(P5-Q5&gt;0,Q5/(P5-Q5),"-----")</f>
        <v>-7.3490813648293962E-2</v>
      </c>
      <c r="S5" s="31">
        <f>SUM(S9,S10,S25,S36,S41)</f>
        <v>12</v>
      </c>
      <c r="T5" s="32">
        <f>SUM(T9,T10,T25,T36,T41)</f>
        <v>-9</v>
      </c>
      <c r="U5" s="31">
        <f>SUM(U9,U10,U25,U36,U41)</f>
        <v>341</v>
      </c>
      <c r="V5" s="32">
        <f>SUM(V9,V10,V25,V36,V41)</f>
        <v>-19</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0</v>
      </c>
      <c r="E9" s="37">
        <f>SUM(H9,J9,L9)</f>
        <v>0</v>
      </c>
      <c r="F9" s="38" t="str">
        <f t="shared" ref="F9:F48" si="1">IF(D9-E9&gt;0,E9/(D9-E9),"-----")</f>
        <v>-----</v>
      </c>
      <c r="G9" s="39">
        <v>0</v>
      </c>
      <c r="H9" s="40">
        <v>0</v>
      </c>
      <c r="I9" s="39">
        <v>0</v>
      </c>
      <c r="J9" s="40">
        <v>0</v>
      </c>
      <c r="K9" s="39">
        <v>0</v>
      </c>
      <c r="L9" s="40">
        <v>0</v>
      </c>
      <c r="M9" s="41">
        <v>0</v>
      </c>
      <c r="N9" s="37">
        <v>0</v>
      </c>
      <c r="O9" s="42" t="str">
        <f t="shared" ref="O9:O48" si="2">IF(M9-N9&gt;0,N9/(M9-N9),"-----")</f>
        <v>-----</v>
      </c>
      <c r="P9" s="41">
        <f>SUM(S9,U9)</f>
        <v>0</v>
      </c>
      <c r="Q9" s="37">
        <f>SUM(T9,V9)</f>
        <v>0</v>
      </c>
      <c r="R9" s="38" t="str">
        <f t="shared" ref="R9:R48" si="3">IF(P9-Q9&gt;0,Q9/(P9-Q9),"-----")</f>
        <v>-----</v>
      </c>
      <c r="S9" s="39">
        <v>0</v>
      </c>
      <c r="T9" s="40">
        <v>0</v>
      </c>
      <c r="U9" s="39">
        <v>0</v>
      </c>
      <c r="V9" s="40">
        <v>0</v>
      </c>
    </row>
    <row r="10" spans="1:22" ht="12" customHeight="1" x14ac:dyDescent="0.4">
      <c r="A10" s="43"/>
      <c r="B10" s="10"/>
      <c r="C10" s="12" t="s">
        <v>18</v>
      </c>
      <c r="D10" s="44">
        <f>SUM(D11:D24)</f>
        <v>204</v>
      </c>
      <c r="E10" s="45">
        <f>SUM(E11:E24)</f>
        <v>-47</v>
      </c>
      <c r="F10" s="38">
        <f t="shared" si="1"/>
        <v>-0.18725099601593626</v>
      </c>
      <c r="G10" s="46">
        <f t="shared" ref="G10:N10" si="4">SUM(G11:G24)</f>
        <v>0</v>
      </c>
      <c r="H10" s="47">
        <f t="shared" si="4"/>
        <v>-1</v>
      </c>
      <c r="I10" s="46">
        <f t="shared" si="4"/>
        <v>3</v>
      </c>
      <c r="J10" s="47">
        <f t="shared" si="4"/>
        <v>-10</v>
      </c>
      <c r="K10" s="46">
        <f t="shared" si="4"/>
        <v>201</v>
      </c>
      <c r="L10" s="47">
        <f t="shared" si="4"/>
        <v>-36</v>
      </c>
      <c r="M10" s="48">
        <f t="shared" si="4"/>
        <v>0</v>
      </c>
      <c r="N10" s="49">
        <f t="shared" si="4"/>
        <v>-1</v>
      </c>
      <c r="O10" s="50">
        <f t="shared" si="2"/>
        <v>-1</v>
      </c>
      <c r="P10" s="48">
        <f>SUM(P11:P24)</f>
        <v>201</v>
      </c>
      <c r="Q10" s="51">
        <f>SUM(Q11:Q24)</f>
        <v>-41</v>
      </c>
      <c r="R10" s="38">
        <f t="shared" si="3"/>
        <v>-0.16942148760330578</v>
      </c>
      <c r="S10" s="46">
        <f>SUM(S11:S24)</f>
        <v>3</v>
      </c>
      <c r="T10" s="47">
        <f>SUM(T11:T24)</f>
        <v>-10</v>
      </c>
      <c r="U10" s="46">
        <f>SUM(U11:U24)</f>
        <v>198</v>
      </c>
      <c r="V10" s="47">
        <f>SUM(V11:V24)</f>
        <v>-31</v>
      </c>
    </row>
    <row r="11" spans="1:22" ht="12" customHeight="1" x14ac:dyDescent="0.4">
      <c r="A11" s="52"/>
      <c r="B11" s="10"/>
      <c r="C11" s="53" t="s">
        <v>71</v>
      </c>
      <c r="D11" s="54">
        <f t="shared" ref="D11:E24" si="5">SUM(G11,I11,K11)</f>
        <v>16</v>
      </c>
      <c r="E11" s="55">
        <f t="shared" si="5"/>
        <v>-14</v>
      </c>
      <c r="F11" s="42">
        <f t="shared" si="1"/>
        <v>-0.46666666666666667</v>
      </c>
      <c r="G11" s="56">
        <v>0</v>
      </c>
      <c r="H11" s="57">
        <v>0</v>
      </c>
      <c r="I11" s="56">
        <v>0</v>
      </c>
      <c r="J11" s="57">
        <v>-1</v>
      </c>
      <c r="K11" s="56">
        <v>16</v>
      </c>
      <c r="L11" s="57">
        <v>-13</v>
      </c>
      <c r="M11" s="58">
        <v>0</v>
      </c>
      <c r="N11" s="55">
        <v>0</v>
      </c>
      <c r="O11" s="42" t="str">
        <f t="shared" si="2"/>
        <v>-----</v>
      </c>
      <c r="P11" s="54">
        <f t="shared" ref="P11:Q24" si="6">SUM(S11,U11)</f>
        <v>14</v>
      </c>
      <c r="Q11" s="55">
        <f t="shared" si="6"/>
        <v>-14</v>
      </c>
      <c r="R11" s="42">
        <f t="shared" si="3"/>
        <v>-0.5</v>
      </c>
      <c r="S11" s="56">
        <v>0</v>
      </c>
      <c r="T11" s="57">
        <v>-1</v>
      </c>
      <c r="U11" s="56">
        <v>14</v>
      </c>
      <c r="V11" s="57">
        <v>-13</v>
      </c>
    </row>
    <row r="12" spans="1:22" ht="12" customHeight="1" x14ac:dyDescent="0.4">
      <c r="A12" s="52"/>
      <c r="B12" s="10"/>
      <c r="C12" s="59" t="s">
        <v>20</v>
      </c>
      <c r="D12" s="60">
        <f t="shared" si="5"/>
        <v>27</v>
      </c>
      <c r="E12" s="61">
        <f t="shared" si="5"/>
        <v>-14</v>
      </c>
      <c r="F12" s="62">
        <f t="shared" si="1"/>
        <v>-0.34146341463414637</v>
      </c>
      <c r="G12" s="63">
        <v>0</v>
      </c>
      <c r="H12" s="64">
        <v>-1</v>
      </c>
      <c r="I12" s="63">
        <v>0</v>
      </c>
      <c r="J12" s="64">
        <v>-4</v>
      </c>
      <c r="K12" s="63">
        <v>27</v>
      </c>
      <c r="L12" s="64">
        <v>-9</v>
      </c>
      <c r="M12" s="65">
        <v>0</v>
      </c>
      <c r="N12" s="61">
        <v>-1</v>
      </c>
      <c r="O12" s="62">
        <f t="shared" si="2"/>
        <v>-1</v>
      </c>
      <c r="P12" s="60">
        <f t="shared" si="6"/>
        <v>26</v>
      </c>
      <c r="Q12" s="61">
        <f t="shared" si="6"/>
        <v>-13</v>
      </c>
      <c r="R12" s="62">
        <f t="shared" si="3"/>
        <v>-0.33333333333333331</v>
      </c>
      <c r="S12" s="63">
        <v>0</v>
      </c>
      <c r="T12" s="64">
        <v>-4</v>
      </c>
      <c r="U12" s="63">
        <v>26</v>
      </c>
      <c r="V12" s="64">
        <v>-9</v>
      </c>
    </row>
    <row r="13" spans="1:22" ht="12" customHeight="1" x14ac:dyDescent="0.4">
      <c r="A13" s="52"/>
      <c r="B13" s="10"/>
      <c r="C13" s="59" t="s">
        <v>21</v>
      </c>
      <c r="D13" s="60">
        <f t="shared" si="5"/>
        <v>21</v>
      </c>
      <c r="E13" s="61">
        <f t="shared" si="5"/>
        <v>-3</v>
      </c>
      <c r="F13" s="62">
        <f t="shared" si="1"/>
        <v>-0.125</v>
      </c>
      <c r="G13" s="63">
        <v>0</v>
      </c>
      <c r="H13" s="64">
        <v>0</v>
      </c>
      <c r="I13" s="63">
        <v>1</v>
      </c>
      <c r="J13" s="64">
        <v>0</v>
      </c>
      <c r="K13" s="63">
        <v>20</v>
      </c>
      <c r="L13" s="64">
        <v>-3</v>
      </c>
      <c r="M13" s="65">
        <v>0</v>
      </c>
      <c r="N13" s="61">
        <v>0</v>
      </c>
      <c r="O13" s="62" t="str">
        <f t="shared" si="2"/>
        <v>-----</v>
      </c>
      <c r="P13" s="60">
        <f t="shared" si="6"/>
        <v>21</v>
      </c>
      <c r="Q13" s="61">
        <f t="shared" si="6"/>
        <v>-2</v>
      </c>
      <c r="R13" s="62">
        <f t="shared" si="3"/>
        <v>-8.6956521739130432E-2</v>
      </c>
      <c r="S13" s="63">
        <v>1</v>
      </c>
      <c r="T13" s="64">
        <v>0</v>
      </c>
      <c r="U13" s="63">
        <v>20</v>
      </c>
      <c r="V13" s="64">
        <v>-2</v>
      </c>
    </row>
    <row r="14" spans="1:22" ht="12" customHeight="1" x14ac:dyDescent="0.4">
      <c r="A14" s="52"/>
      <c r="B14" s="10" t="s">
        <v>22</v>
      </c>
      <c r="C14" s="59" t="s">
        <v>23</v>
      </c>
      <c r="D14" s="60">
        <f t="shared" si="5"/>
        <v>31</v>
      </c>
      <c r="E14" s="61">
        <f t="shared" si="5"/>
        <v>4</v>
      </c>
      <c r="F14" s="62">
        <f t="shared" si="1"/>
        <v>0.14814814814814814</v>
      </c>
      <c r="G14" s="63">
        <v>0</v>
      </c>
      <c r="H14" s="64">
        <v>0</v>
      </c>
      <c r="I14" s="63">
        <v>0</v>
      </c>
      <c r="J14" s="64">
        <v>-2</v>
      </c>
      <c r="K14" s="63">
        <v>31</v>
      </c>
      <c r="L14" s="64">
        <v>6</v>
      </c>
      <c r="M14" s="65">
        <v>0</v>
      </c>
      <c r="N14" s="61">
        <v>0</v>
      </c>
      <c r="O14" s="62" t="str">
        <f t="shared" si="2"/>
        <v>-----</v>
      </c>
      <c r="P14" s="60">
        <f t="shared" si="6"/>
        <v>31</v>
      </c>
      <c r="Q14" s="61">
        <f t="shared" si="6"/>
        <v>6</v>
      </c>
      <c r="R14" s="62">
        <f t="shared" si="3"/>
        <v>0.24</v>
      </c>
      <c r="S14" s="63">
        <v>0</v>
      </c>
      <c r="T14" s="64">
        <v>-2</v>
      </c>
      <c r="U14" s="63">
        <v>31</v>
      </c>
      <c r="V14" s="64">
        <v>8</v>
      </c>
    </row>
    <row r="15" spans="1:22" ht="12" customHeight="1" x14ac:dyDescent="0.4">
      <c r="A15" s="52"/>
      <c r="B15" s="10"/>
      <c r="C15" s="59" t="s">
        <v>24</v>
      </c>
      <c r="D15" s="60">
        <f t="shared" si="5"/>
        <v>21</v>
      </c>
      <c r="E15" s="61">
        <f t="shared" si="5"/>
        <v>-4</v>
      </c>
      <c r="F15" s="62">
        <f t="shared" si="1"/>
        <v>-0.16</v>
      </c>
      <c r="G15" s="63">
        <v>0</v>
      </c>
      <c r="H15" s="64">
        <v>0</v>
      </c>
      <c r="I15" s="63">
        <v>0</v>
      </c>
      <c r="J15" s="64">
        <v>0</v>
      </c>
      <c r="K15" s="63">
        <v>21</v>
      </c>
      <c r="L15" s="64">
        <v>-4</v>
      </c>
      <c r="M15" s="65">
        <v>0</v>
      </c>
      <c r="N15" s="61">
        <v>0</v>
      </c>
      <c r="O15" s="62" t="str">
        <f t="shared" si="2"/>
        <v>-----</v>
      </c>
      <c r="P15" s="60">
        <f t="shared" si="6"/>
        <v>20</v>
      </c>
      <c r="Q15" s="61">
        <f t="shared" si="6"/>
        <v>-4</v>
      </c>
      <c r="R15" s="62">
        <f t="shared" si="3"/>
        <v>-0.16666666666666666</v>
      </c>
      <c r="S15" s="63">
        <v>0</v>
      </c>
      <c r="T15" s="64">
        <v>0</v>
      </c>
      <c r="U15" s="63">
        <v>20</v>
      </c>
      <c r="V15" s="64">
        <v>-4</v>
      </c>
    </row>
    <row r="16" spans="1:22" ht="12" customHeight="1" x14ac:dyDescent="0.4">
      <c r="A16" s="52" t="s">
        <v>25</v>
      </c>
      <c r="B16" s="10" t="s">
        <v>26</v>
      </c>
      <c r="C16" s="59" t="s">
        <v>74</v>
      </c>
      <c r="D16" s="60">
        <f t="shared" si="5"/>
        <v>15</v>
      </c>
      <c r="E16" s="61">
        <f t="shared" si="5"/>
        <v>-2</v>
      </c>
      <c r="F16" s="62">
        <f t="shared" si="1"/>
        <v>-0.11764705882352941</v>
      </c>
      <c r="G16" s="63">
        <v>0</v>
      </c>
      <c r="H16" s="64">
        <v>0</v>
      </c>
      <c r="I16" s="63">
        <v>2</v>
      </c>
      <c r="J16" s="64">
        <v>2</v>
      </c>
      <c r="K16" s="63">
        <v>13</v>
      </c>
      <c r="L16" s="64">
        <v>-4</v>
      </c>
      <c r="M16" s="65">
        <v>0</v>
      </c>
      <c r="N16" s="61">
        <v>0</v>
      </c>
      <c r="O16" s="62" t="str">
        <f t="shared" si="2"/>
        <v>-----</v>
      </c>
      <c r="P16" s="60">
        <f t="shared" si="6"/>
        <v>15</v>
      </c>
      <c r="Q16" s="61">
        <f t="shared" si="6"/>
        <v>-3</v>
      </c>
      <c r="R16" s="62">
        <f t="shared" si="3"/>
        <v>-0.16666666666666666</v>
      </c>
      <c r="S16" s="63">
        <v>2</v>
      </c>
      <c r="T16" s="64">
        <v>2</v>
      </c>
      <c r="U16" s="63">
        <v>13</v>
      </c>
      <c r="V16" s="64">
        <v>-5</v>
      </c>
    </row>
    <row r="17" spans="1:22" ht="12" customHeight="1" x14ac:dyDescent="0.4">
      <c r="A17" s="52"/>
      <c r="B17" s="10"/>
      <c r="C17" s="59" t="s">
        <v>75</v>
      </c>
      <c r="D17" s="60">
        <f t="shared" si="5"/>
        <v>26</v>
      </c>
      <c r="E17" s="61">
        <f t="shared" si="5"/>
        <v>2</v>
      </c>
      <c r="F17" s="62">
        <f t="shared" si="1"/>
        <v>8.3333333333333329E-2</v>
      </c>
      <c r="G17" s="63">
        <v>0</v>
      </c>
      <c r="H17" s="64">
        <v>0</v>
      </c>
      <c r="I17" s="63">
        <v>0</v>
      </c>
      <c r="J17" s="64">
        <v>0</v>
      </c>
      <c r="K17" s="63">
        <v>26</v>
      </c>
      <c r="L17" s="64">
        <v>2</v>
      </c>
      <c r="M17" s="65">
        <v>0</v>
      </c>
      <c r="N17" s="61">
        <v>0</v>
      </c>
      <c r="O17" s="62" t="str">
        <f t="shared" si="2"/>
        <v>-----</v>
      </c>
      <c r="P17" s="60">
        <f t="shared" si="6"/>
        <v>26</v>
      </c>
      <c r="Q17" s="61">
        <f t="shared" si="6"/>
        <v>2</v>
      </c>
      <c r="R17" s="62">
        <f t="shared" si="3"/>
        <v>8.3333333333333329E-2</v>
      </c>
      <c r="S17" s="63">
        <v>0</v>
      </c>
      <c r="T17" s="64">
        <v>0</v>
      </c>
      <c r="U17" s="63">
        <v>26</v>
      </c>
      <c r="V17" s="64">
        <v>2</v>
      </c>
    </row>
    <row r="18" spans="1:22" ht="12" customHeight="1" x14ac:dyDescent="0.4">
      <c r="A18" s="52"/>
      <c r="B18" s="10" t="s">
        <v>29</v>
      </c>
      <c r="C18" s="59" t="s">
        <v>30</v>
      </c>
      <c r="D18" s="60">
        <f>SUM(G18,I18,K18)</f>
        <v>24</v>
      </c>
      <c r="E18" s="61">
        <f>SUM(H18,J18,L18)</f>
        <v>-4</v>
      </c>
      <c r="F18" s="62">
        <f>IF(D18-E18&gt;0,E18/(D18-E18),"-----")</f>
        <v>-0.14285714285714285</v>
      </c>
      <c r="G18" s="63">
        <v>0</v>
      </c>
      <c r="H18" s="64">
        <v>0</v>
      </c>
      <c r="I18" s="63">
        <v>0</v>
      </c>
      <c r="J18" s="64">
        <v>-2</v>
      </c>
      <c r="K18" s="63">
        <v>24</v>
      </c>
      <c r="L18" s="64">
        <v>-2</v>
      </c>
      <c r="M18" s="65">
        <v>0</v>
      </c>
      <c r="N18" s="61">
        <v>0</v>
      </c>
      <c r="O18" s="62" t="str">
        <f>IF(M18-N18&gt;0,N18/(M18-N18),"-----")</f>
        <v>-----</v>
      </c>
      <c r="P18" s="60">
        <f>SUM(S18,U18)</f>
        <v>25</v>
      </c>
      <c r="Q18" s="61">
        <f>SUM(T18,V18)</f>
        <v>-2</v>
      </c>
      <c r="R18" s="62">
        <f>IF(P18-Q18&gt;0,Q18/(P18-Q18),"-----")</f>
        <v>-7.407407407407407E-2</v>
      </c>
      <c r="S18" s="63">
        <v>0</v>
      </c>
      <c r="T18" s="64">
        <v>-2</v>
      </c>
      <c r="U18" s="63">
        <v>25</v>
      </c>
      <c r="V18" s="64">
        <v>0</v>
      </c>
    </row>
    <row r="19" spans="1:22" ht="12" customHeight="1" x14ac:dyDescent="0.4">
      <c r="A19" s="52"/>
      <c r="B19" s="10"/>
      <c r="C19" s="59" t="s">
        <v>31</v>
      </c>
      <c r="D19" s="60">
        <f t="shared" si="5"/>
        <v>13</v>
      </c>
      <c r="E19" s="61">
        <f t="shared" si="5"/>
        <v>-8</v>
      </c>
      <c r="F19" s="62">
        <f t="shared" si="1"/>
        <v>-0.38095238095238093</v>
      </c>
      <c r="G19" s="63">
        <v>0</v>
      </c>
      <c r="H19" s="64">
        <v>0</v>
      </c>
      <c r="I19" s="63">
        <v>0</v>
      </c>
      <c r="J19" s="64">
        <v>-2</v>
      </c>
      <c r="K19" s="63">
        <v>13</v>
      </c>
      <c r="L19" s="64">
        <v>-6</v>
      </c>
      <c r="M19" s="65">
        <v>0</v>
      </c>
      <c r="N19" s="61">
        <v>0</v>
      </c>
      <c r="O19" s="62" t="str">
        <f t="shared" si="2"/>
        <v>-----</v>
      </c>
      <c r="P19" s="60">
        <f t="shared" si="6"/>
        <v>13</v>
      </c>
      <c r="Q19" s="61">
        <f t="shared" si="6"/>
        <v>-8</v>
      </c>
      <c r="R19" s="62">
        <f t="shared" si="3"/>
        <v>-0.38095238095238093</v>
      </c>
      <c r="S19" s="63">
        <v>0</v>
      </c>
      <c r="T19" s="64">
        <v>-2</v>
      </c>
      <c r="U19" s="63">
        <v>13</v>
      </c>
      <c r="V19" s="64">
        <v>-6</v>
      </c>
    </row>
    <row r="20" spans="1:22" ht="12" customHeight="1" x14ac:dyDescent="0.4">
      <c r="A20" s="52"/>
      <c r="B20" s="10" t="s">
        <v>32</v>
      </c>
      <c r="C20" s="59" t="s">
        <v>33</v>
      </c>
      <c r="D20" s="60">
        <f t="shared" si="5"/>
        <v>2</v>
      </c>
      <c r="E20" s="61">
        <f t="shared" si="5"/>
        <v>-3</v>
      </c>
      <c r="F20" s="62">
        <f t="shared" si="1"/>
        <v>-0.6</v>
      </c>
      <c r="G20" s="63">
        <v>0</v>
      </c>
      <c r="H20" s="64">
        <v>0</v>
      </c>
      <c r="I20" s="63">
        <v>0</v>
      </c>
      <c r="J20" s="64">
        <v>-1</v>
      </c>
      <c r="K20" s="63">
        <v>2</v>
      </c>
      <c r="L20" s="64">
        <v>-2</v>
      </c>
      <c r="M20" s="65">
        <v>0</v>
      </c>
      <c r="N20" s="61">
        <v>0</v>
      </c>
      <c r="O20" s="62" t="str">
        <f t="shared" si="2"/>
        <v>-----</v>
      </c>
      <c r="P20" s="60">
        <f t="shared" si="6"/>
        <v>2</v>
      </c>
      <c r="Q20" s="61">
        <f t="shared" si="6"/>
        <v>-3</v>
      </c>
      <c r="R20" s="62">
        <f t="shared" si="3"/>
        <v>-0.6</v>
      </c>
      <c r="S20" s="63">
        <v>0</v>
      </c>
      <c r="T20" s="64">
        <v>-1</v>
      </c>
      <c r="U20" s="63">
        <v>2</v>
      </c>
      <c r="V20" s="64">
        <v>-2</v>
      </c>
    </row>
    <row r="21" spans="1:22" ht="12" customHeight="1" x14ac:dyDescent="0.4">
      <c r="A21" s="52"/>
      <c r="B21" s="10"/>
      <c r="C21" s="59" t="s">
        <v>34</v>
      </c>
      <c r="D21" s="60">
        <f t="shared" si="5"/>
        <v>6</v>
      </c>
      <c r="E21" s="61">
        <f t="shared" si="5"/>
        <v>-1</v>
      </c>
      <c r="F21" s="62">
        <f t="shared" si="1"/>
        <v>-0.14285714285714285</v>
      </c>
      <c r="G21" s="63">
        <v>0</v>
      </c>
      <c r="H21" s="64">
        <v>0</v>
      </c>
      <c r="I21" s="63">
        <v>0</v>
      </c>
      <c r="J21" s="64">
        <v>0</v>
      </c>
      <c r="K21" s="63">
        <v>6</v>
      </c>
      <c r="L21" s="64">
        <v>-1</v>
      </c>
      <c r="M21" s="65">
        <v>0</v>
      </c>
      <c r="N21" s="61">
        <v>0</v>
      </c>
      <c r="O21" s="62" t="str">
        <f t="shared" si="2"/>
        <v>-----</v>
      </c>
      <c r="P21" s="60">
        <f t="shared" si="6"/>
        <v>6</v>
      </c>
      <c r="Q21" s="61">
        <f t="shared" si="6"/>
        <v>0</v>
      </c>
      <c r="R21" s="62">
        <f t="shared" si="3"/>
        <v>0</v>
      </c>
      <c r="S21" s="63">
        <v>0</v>
      </c>
      <c r="T21" s="64">
        <v>0</v>
      </c>
      <c r="U21" s="63">
        <v>6</v>
      </c>
      <c r="V21" s="64">
        <v>0</v>
      </c>
    </row>
    <row r="22" spans="1:22" ht="12" customHeight="1" x14ac:dyDescent="0.4">
      <c r="A22" s="52"/>
      <c r="B22" s="10"/>
      <c r="C22" s="59" t="s">
        <v>35</v>
      </c>
      <c r="D22" s="60">
        <f t="shared" si="5"/>
        <v>0</v>
      </c>
      <c r="E22" s="61">
        <f t="shared" si="5"/>
        <v>-2</v>
      </c>
      <c r="F22" s="62">
        <f t="shared" si="1"/>
        <v>-1</v>
      </c>
      <c r="G22" s="63">
        <v>0</v>
      </c>
      <c r="H22" s="64">
        <v>0</v>
      </c>
      <c r="I22" s="63">
        <v>0</v>
      </c>
      <c r="J22" s="64">
        <v>0</v>
      </c>
      <c r="K22" s="63">
        <v>0</v>
      </c>
      <c r="L22" s="64">
        <v>-2</v>
      </c>
      <c r="M22" s="65">
        <v>0</v>
      </c>
      <c r="N22" s="61">
        <v>0</v>
      </c>
      <c r="O22" s="62" t="str">
        <f t="shared" si="2"/>
        <v>-----</v>
      </c>
      <c r="P22" s="60">
        <f t="shared" si="6"/>
        <v>0</v>
      </c>
      <c r="Q22" s="61">
        <f t="shared" si="6"/>
        <v>-2</v>
      </c>
      <c r="R22" s="62">
        <f t="shared" si="3"/>
        <v>-1</v>
      </c>
      <c r="S22" s="63">
        <v>0</v>
      </c>
      <c r="T22" s="64">
        <v>0</v>
      </c>
      <c r="U22" s="63">
        <v>0</v>
      </c>
      <c r="V22" s="64">
        <v>-2</v>
      </c>
    </row>
    <row r="23" spans="1:22" ht="12" customHeight="1" x14ac:dyDescent="0.4">
      <c r="A23" s="52"/>
      <c r="B23" s="10"/>
      <c r="C23" s="59" t="s">
        <v>36</v>
      </c>
      <c r="D23" s="60">
        <f t="shared" si="5"/>
        <v>2</v>
      </c>
      <c r="E23" s="61">
        <f t="shared" si="5"/>
        <v>2</v>
      </c>
      <c r="F23" s="62" t="str">
        <f t="shared" si="1"/>
        <v>-----</v>
      </c>
      <c r="G23" s="63">
        <v>0</v>
      </c>
      <c r="H23" s="64">
        <v>0</v>
      </c>
      <c r="I23" s="63">
        <v>0</v>
      </c>
      <c r="J23" s="64">
        <v>0</v>
      </c>
      <c r="K23" s="63">
        <v>2</v>
      </c>
      <c r="L23" s="64">
        <v>2</v>
      </c>
      <c r="M23" s="65">
        <v>0</v>
      </c>
      <c r="N23" s="61">
        <v>0</v>
      </c>
      <c r="O23" s="62" t="str">
        <f t="shared" si="2"/>
        <v>-----</v>
      </c>
      <c r="P23" s="60">
        <f t="shared" si="6"/>
        <v>2</v>
      </c>
      <c r="Q23" s="61">
        <f t="shared" si="6"/>
        <v>2</v>
      </c>
      <c r="R23" s="62" t="str">
        <f t="shared" si="3"/>
        <v>-----</v>
      </c>
      <c r="S23" s="63">
        <v>0</v>
      </c>
      <c r="T23" s="64">
        <v>0</v>
      </c>
      <c r="U23" s="63">
        <v>2</v>
      </c>
      <c r="V23" s="64">
        <v>2</v>
      </c>
    </row>
    <row r="24" spans="1:22" ht="12" customHeight="1" x14ac:dyDescent="0.4">
      <c r="A24" s="52"/>
      <c r="B24" s="66"/>
      <c r="C24" s="67" t="s">
        <v>37</v>
      </c>
      <c r="D24" s="68">
        <f t="shared" si="5"/>
        <v>0</v>
      </c>
      <c r="E24" s="69">
        <f t="shared" si="5"/>
        <v>0</v>
      </c>
      <c r="F24" s="70" t="str">
        <f t="shared" si="1"/>
        <v>-----</v>
      </c>
      <c r="G24" s="71">
        <v>0</v>
      </c>
      <c r="H24" s="72">
        <v>0</v>
      </c>
      <c r="I24" s="71">
        <v>0</v>
      </c>
      <c r="J24" s="72">
        <v>0</v>
      </c>
      <c r="K24" s="71">
        <v>0</v>
      </c>
      <c r="L24" s="72">
        <v>0</v>
      </c>
      <c r="M24" s="73">
        <v>0</v>
      </c>
      <c r="N24" s="69">
        <v>0</v>
      </c>
      <c r="O24" s="70" t="str">
        <f t="shared" si="2"/>
        <v>-----</v>
      </c>
      <c r="P24" s="68">
        <f t="shared" si="6"/>
        <v>0</v>
      </c>
      <c r="Q24" s="69">
        <f t="shared" si="6"/>
        <v>0</v>
      </c>
      <c r="R24" s="70" t="str">
        <f t="shared" si="3"/>
        <v>-----</v>
      </c>
      <c r="S24" s="71">
        <v>0</v>
      </c>
      <c r="T24" s="72">
        <v>0</v>
      </c>
      <c r="U24" s="71">
        <v>0</v>
      </c>
      <c r="V24" s="72">
        <v>0</v>
      </c>
    </row>
    <row r="25" spans="1:22" ht="12" customHeight="1" x14ac:dyDescent="0.4">
      <c r="A25" s="52"/>
      <c r="B25" s="4"/>
      <c r="C25" s="12" t="s">
        <v>18</v>
      </c>
      <c r="D25" s="44">
        <f>SUM(D26:D35)</f>
        <v>82</v>
      </c>
      <c r="E25" s="45">
        <f>SUM(E26:E35)</f>
        <v>6</v>
      </c>
      <c r="F25" s="38">
        <f t="shared" si="1"/>
        <v>7.8947368421052627E-2</v>
      </c>
      <c r="G25" s="46">
        <f t="shared" ref="G25:N25" si="7">SUM(G26:G35)</f>
        <v>1</v>
      </c>
      <c r="H25" s="47">
        <f t="shared" si="7"/>
        <v>1</v>
      </c>
      <c r="I25" s="46">
        <f t="shared" si="7"/>
        <v>5</v>
      </c>
      <c r="J25" s="47">
        <f t="shared" si="7"/>
        <v>1</v>
      </c>
      <c r="K25" s="46">
        <f t="shared" si="7"/>
        <v>76</v>
      </c>
      <c r="L25" s="47">
        <f t="shared" si="7"/>
        <v>4</v>
      </c>
      <c r="M25" s="74">
        <f t="shared" si="7"/>
        <v>1</v>
      </c>
      <c r="N25" s="37">
        <f t="shared" si="7"/>
        <v>1</v>
      </c>
      <c r="O25" s="38" t="str">
        <f t="shared" si="2"/>
        <v>-----</v>
      </c>
      <c r="P25" s="74">
        <f>SUM(P26:P35)</f>
        <v>80</v>
      </c>
      <c r="Q25" s="45">
        <f>SUM(Q26:Q35)</f>
        <v>3</v>
      </c>
      <c r="R25" s="38">
        <f t="shared" si="3"/>
        <v>3.896103896103896E-2</v>
      </c>
      <c r="S25" s="46">
        <f>SUM(S26:S35)</f>
        <v>5</v>
      </c>
      <c r="T25" s="47">
        <f>SUM(T26:T35)</f>
        <v>1</v>
      </c>
      <c r="U25" s="46">
        <f>SUM(U26:U35)</f>
        <v>75</v>
      </c>
      <c r="V25" s="47">
        <f>SUM(V26:V35)</f>
        <v>2</v>
      </c>
    </row>
    <row r="26" spans="1:22" ht="12" customHeight="1" x14ac:dyDescent="0.4">
      <c r="A26" s="52"/>
      <c r="B26" s="10" t="s">
        <v>38</v>
      </c>
      <c r="C26" s="53" t="s">
        <v>39</v>
      </c>
      <c r="D26" s="54">
        <f t="shared" ref="D26:E35" si="8">SUM(G26,I26,K26)</f>
        <v>25</v>
      </c>
      <c r="E26" s="55">
        <f t="shared" si="8"/>
        <v>3</v>
      </c>
      <c r="F26" s="42">
        <f t="shared" si="1"/>
        <v>0.13636363636363635</v>
      </c>
      <c r="G26" s="56">
        <v>0</v>
      </c>
      <c r="H26" s="57">
        <v>0</v>
      </c>
      <c r="I26" s="56">
        <v>3</v>
      </c>
      <c r="J26" s="57">
        <v>2</v>
      </c>
      <c r="K26" s="56">
        <v>22</v>
      </c>
      <c r="L26" s="57">
        <v>1</v>
      </c>
      <c r="M26" s="58">
        <v>0</v>
      </c>
      <c r="N26" s="55">
        <v>0</v>
      </c>
      <c r="O26" s="42" t="str">
        <f t="shared" si="2"/>
        <v>-----</v>
      </c>
      <c r="P26" s="54">
        <f t="shared" ref="P26:Q35" si="9">SUM(S26,U26)</f>
        <v>24</v>
      </c>
      <c r="Q26" s="55">
        <f t="shared" si="9"/>
        <v>1</v>
      </c>
      <c r="R26" s="42">
        <f t="shared" si="3"/>
        <v>4.3478260869565216E-2</v>
      </c>
      <c r="S26" s="56">
        <v>3</v>
      </c>
      <c r="T26" s="57">
        <v>2</v>
      </c>
      <c r="U26" s="56">
        <v>21</v>
      </c>
      <c r="V26" s="57">
        <v>-1</v>
      </c>
    </row>
    <row r="27" spans="1:22" ht="12" customHeight="1" x14ac:dyDescent="0.4">
      <c r="A27" s="52"/>
      <c r="B27" s="10"/>
      <c r="C27" s="59" t="s">
        <v>40</v>
      </c>
      <c r="D27" s="60">
        <f t="shared" si="8"/>
        <v>13</v>
      </c>
      <c r="E27" s="61">
        <f t="shared" si="8"/>
        <v>3</v>
      </c>
      <c r="F27" s="62">
        <f t="shared" si="1"/>
        <v>0.3</v>
      </c>
      <c r="G27" s="63">
        <v>0</v>
      </c>
      <c r="H27" s="64">
        <v>0</v>
      </c>
      <c r="I27" s="63">
        <v>1</v>
      </c>
      <c r="J27" s="64">
        <v>-1</v>
      </c>
      <c r="K27" s="63">
        <v>12</v>
      </c>
      <c r="L27" s="64">
        <v>4</v>
      </c>
      <c r="M27" s="65">
        <v>0</v>
      </c>
      <c r="N27" s="61">
        <v>0</v>
      </c>
      <c r="O27" s="62" t="str">
        <f t="shared" si="2"/>
        <v>-----</v>
      </c>
      <c r="P27" s="60">
        <f t="shared" si="9"/>
        <v>13</v>
      </c>
      <c r="Q27" s="61">
        <f t="shared" si="9"/>
        <v>3</v>
      </c>
      <c r="R27" s="62">
        <f t="shared" si="3"/>
        <v>0.3</v>
      </c>
      <c r="S27" s="63">
        <v>1</v>
      </c>
      <c r="T27" s="64">
        <v>-1</v>
      </c>
      <c r="U27" s="63">
        <v>12</v>
      </c>
      <c r="V27" s="64">
        <v>4</v>
      </c>
    </row>
    <row r="28" spans="1:22" ht="12" customHeight="1" x14ac:dyDescent="0.4">
      <c r="A28" s="52"/>
      <c r="B28" s="10" t="s">
        <v>41</v>
      </c>
      <c r="C28" s="59" t="s">
        <v>42</v>
      </c>
      <c r="D28" s="60">
        <f t="shared" si="8"/>
        <v>3</v>
      </c>
      <c r="E28" s="61">
        <f t="shared" si="8"/>
        <v>1</v>
      </c>
      <c r="F28" s="62">
        <f t="shared" si="1"/>
        <v>0.5</v>
      </c>
      <c r="G28" s="63">
        <v>0</v>
      </c>
      <c r="H28" s="64">
        <v>0</v>
      </c>
      <c r="I28" s="63">
        <v>1</v>
      </c>
      <c r="J28" s="64">
        <v>1</v>
      </c>
      <c r="K28" s="63">
        <v>2</v>
      </c>
      <c r="L28" s="64">
        <v>0</v>
      </c>
      <c r="M28" s="65">
        <v>0</v>
      </c>
      <c r="N28" s="61">
        <v>0</v>
      </c>
      <c r="O28" s="62" t="str">
        <f t="shared" si="2"/>
        <v>-----</v>
      </c>
      <c r="P28" s="60">
        <f t="shared" si="9"/>
        <v>3</v>
      </c>
      <c r="Q28" s="61">
        <f t="shared" si="9"/>
        <v>1</v>
      </c>
      <c r="R28" s="62">
        <f t="shared" si="3"/>
        <v>0.5</v>
      </c>
      <c r="S28" s="63">
        <v>1</v>
      </c>
      <c r="T28" s="64">
        <v>1</v>
      </c>
      <c r="U28" s="63">
        <v>2</v>
      </c>
      <c r="V28" s="64">
        <v>0</v>
      </c>
    </row>
    <row r="29" spans="1:22" ht="12" customHeight="1" x14ac:dyDescent="0.4">
      <c r="A29" s="52" t="s">
        <v>43</v>
      </c>
      <c r="B29" s="10"/>
      <c r="C29" s="59" t="s">
        <v>44</v>
      </c>
      <c r="D29" s="60">
        <f t="shared" si="8"/>
        <v>7</v>
      </c>
      <c r="E29" s="61">
        <f t="shared" si="8"/>
        <v>0</v>
      </c>
      <c r="F29" s="62">
        <f t="shared" si="1"/>
        <v>0</v>
      </c>
      <c r="G29" s="63">
        <v>0</v>
      </c>
      <c r="H29" s="64">
        <v>0</v>
      </c>
      <c r="I29" s="63">
        <v>0</v>
      </c>
      <c r="J29" s="64">
        <v>0</v>
      </c>
      <c r="K29" s="63">
        <v>7</v>
      </c>
      <c r="L29" s="64">
        <v>0</v>
      </c>
      <c r="M29" s="65">
        <v>0</v>
      </c>
      <c r="N29" s="61">
        <v>0</v>
      </c>
      <c r="O29" s="62" t="str">
        <f t="shared" si="2"/>
        <v>-----</v>
      </c>
      <c r="P29" s="60">
        <f t="shared" si="9"/>
        <v>7</v>
      </c>
      <c r="Q29" s="61">
        <f t="shared" si="9"/>
        <v>1</v>
      </c>
      <c r="R29" s="62">
        <f t="shared" si="3"/>
        <v>0.16666666666666666</v>
      </c>
      <c r="S29" s="63">
        <v>0</v>
      </c>
      <c r="T29" s="64">
        <v>0</v>
      </c>
      <c r="U29" s="63">
        <v>7</v>
      </c>
      <c r="V29" s="64">
        <v>1</v>
      </c>
    </row>
    <row r="30" spans="1:22" ht="12" customHeight="1" x14ac:dyDescent="0.4">
      <c r="A30" s="52"/>
      <c r="B30" s="10" t="s">
        <v>45</v>
      </c>
      <c r="C30" s="59" t="s">
        <v>46</v>
      </c>
      <c r="D30" s="60">
        <f t="shared" si="8"/>
        <v>15</v>
      </c>
      <c r="E30" s="61">
        <f t="shared" si="8"/>
        <v>1</v>
      </c>
      <c r="F30" s="62">
        <f t="shared" si="1"/>
        <v>7.1428571428571425E-2</v>
      </c>
      <c r="G30" s="63">
        <v>1</v>
      </c>
      <c r="H30" s="64">
        <v>1</v>
      </c>
      <c r="I30" s="63">
        <v>0</v>
      </c>
      <c r="J30" s="64">
        <v>-1</v>
      </c>
      <c r="K30" s="63">
        <v>14</v>
      </c>
      <c r="L30" s="64">
        <v>1</v>
      </c>
      <c r="M30" s="65">
        <v>1</v>
      </c>
      <c r="N30" s="61">
        <v>1</v>
      </c>
      <c r="O30" s="62" t="str">
        <f t="shared" si="2"/>
        <v>-----</v>
      </c>
      <c r="P30" s="60">
        <f t="shared" si="9"/>
        <v>14</v>
      </c>
      <c r="Q30" s="61">
        <f t="shared" si="9"/>
        <v>-1</v>
      </c>
      <c r="R30" s="62">
        <f t="shared" si="3"/>
        <v>-6.6666666666666666E-2</v>
      </c>
      <c r="S30" s="63">
        <v>0</v>
      </c>
      <c r="T30" s="64">
        <v>-1</v>
      </c>
      <c r="U30" s="63">
        <v>14</v>
      </c>
      <c r="V30" s="64">
        <v>0</v>
      </c>
    </row>
    <row r="31" spans="1:22" ht="12" customHeight="1" x14ac:dyDescent="0.4">
      <c r="A31" s="52"/>
      <c r="B31" s="10"/>
      <c r="C31" s="59" t="s">
        <v>47</v>
      </c>
      <c r="D31" s="60">
        <f t="shared" si="8"/>
        <v>4</v>
      </c>
      <c r="E31" s="61">
        <f t="shared" si="8"/>
        <v>0</v>
      </c>
      <c r="F31" s="62">
        <f t="shared" si="1"/>
        <v>0</v>
      </c>
      <c r="G31" s="63">
        <v>0</v>
      </c>
      <c r="H31" s="64">
        <v>0</v>
      </c>
      <c r="I31" s="63">
        <v>0</v>
      </c>
      <c r="J31" s="64">
        <v>0</v>
      </c>
      <c r="K31" s="63">
        <v>4</v>
      </c>
      <c r="L31" s="64">
        <v>0</v>
      </c>
      <c r="M31" s="65">
        <v>0</v>
      </c>
      <c r="N31" s="61">
        <v>0</v>
      </c>
      <c r="O31" s="62" t="str">
        <f t="shared" si="2"/>
        <v>-----</v>
      </c>
      <c r="P31" s="60">
        <f t="shared" si="9"/>
        <v>4</v>
      </c>
      <c r="Q31" s="61">
        <f t="shared" si="9"/>
        <v>0</v>
      </c>
      <c r="R31" s="62">
        <f t="shared" si="3"/>
        <v>0</v>
      </c>
      <c r="S31" s="63">
        <v>0</v>
      </c>
      <c r="T31" s="64">
        <v>0</v>
      </c>
      <c r="U31" s="63">
        <v>4</v>
      </c>
      <c r="V31" s="64">
        <v>0</v>
      </c>
    </row>
    <row r="32" spans="1:22" ht="12" customHeight="1" x14ac:dyDescent="0.4">
      <c r="A32" s="52"/>
      <c r="B32" s="10" t="s">
        <v>29</v>
      </c>
      <c r="C32" s="59" t="s">
        <v>48</v>
      </c>
      <c r="D32" s="60">
        <f t="shared" si="8"/>
        <v>6</v>
      </c>
      <c r="E32" s="61">
        <f t="shared" si="8"/>
        <v>1</v>
      </c>
      <c r="F32" s="62">
        <f t="shared" si="1"/>
        <v>0.2</v>
      </c>
      <c r="G32" s="63">
        <v>0</v>
      </c>
      <c r="H32" s="64">
        <v>0</v>
      </c>
      <c r="I32" s="63">
        <v>0</v>
      </c>
      <c r="J32" s="64">
        <v>0</v>
      </c>
      <c r="K32" s="63">
        <v>6</v>
      </c>
      <c r="L32" s="64">
        <v>1</v>
      </c>
      <c r="M32" s="65">
        <v>0</v>
      </c>
      <c r="N32" s="61">
        <v>0</v>
      </c>
      <c r="O32" s="62" t="str">
        <f t="shared" si="2"/>
        <v>-----</v>
      </c>
      <c r="P32" s="60">
        <f t="shared" si="9"/>
        <v>6</v>
      </c>
      <c r="Q32" s="61">
        <f t="shared" si="9"/>
        <v>1</v>
      </c>
      <c r="R32" s="62">
        <f t="shared" si="3"/>
        <v>0.2</v>
      </c>
      <c r="S32" s="63">
        <v>0</v>
      </c>
      <c r="T32" s="64">
        <v>0</v>
      </c>
      <c r="U32" s="63">
        <v>6</v>
      </c>
      <c r="V32" s="64">
        <v>1</v>
      </c>
    </row>
    <row r="33" spans="1:22" ht="12" customHeight="1" x14ac:dyDescent="0.4">
      <c r="A33" s="52"/>
      <c r="B33" s="10"/>
      <c r="C33" s="59" t="s">
        <v>49</v>
      </c>
      <c r="D33" s="60">
        <f t="shared" si="8"/>
        <v>1</v>
      </c>
      <c r="E33" s="61">
        <f t="shared" si="8"/>
        <v>0</v>
      </c>
      <c r="F33" s="62">
        <f t="shared" si="1"/>
        <v>0</v>
      </c>
      <c r="G33" s="63">
        <v>0</v>
      </c>
      <c r="H33" s="64">
        <v>0</v>
      </c>
      <c r="I33" s="63">
        <v>0</v>
      </c>
      <c r="J33" s="64">
        <v>0</v>
      </c>
      <c r="K33" s="63">
        <v>1</v>
      </c>
      <c r="L33" s="64">
        <v>0</v>
      </c>
      <c r="M33" s="65">
        <v>0</v>
      </c>
      <c r="N33" s="61">
        <v>0</v>
      </c>
      <c r="O33" s="62" t="str">
        <f t="shared" si="2"/>
        <v>-----</v>
      </c>
      <c r="P33" s="60">
        <f t="shared" si="9"/>
        <v>1</v>
      </c>
      <c r="Q33" s="61">
        <f t="shared" si="9"/>
        <v>0</v>
      </c>
      <c r="R33" s="62">
        <f t="shared" si="3"/>
        <v>0</v>
      </c>
      <c r="S33" s="63">
        <v>0</v>
      </c>
      <c r="T33" s="64">
        <v>0</v>
      </c>
      <c r="U33" s="63">
        <v>1</v>
      </c>
      <c r="V33" s="64">
        <v>0</v>
      </c>
    </row>
    <row r="34" spans="1:22" ht="12" customHeight="1" x14ac:dyDescent="0.4">
      <c r="A34" s="52"/>
      <c r="B34" s="10" t="s">
        <v>32</v>
      </c>
      <c r="C34" s="59" t="s">
        <v>50</v>
      </c>
      <c r="D34" s="60">
        <f t="shared" si="8"/>
        <v>7</v>
      </c>
      <c r="E34" s="61">
        <f t="shared" si="8"/>
        <v>-2</v>
      </c>
      <c r="F34" s="62">
        <f t="shared" si="1"/>
        <v>-0.22222222222222221</v>
      </c>
      <c r="G34" s="63">
        <v>0</v>
      </c>
      <c r="H34" s="64">
        <v>0</v>
      </c>
      <c r="I34" s="63">
        <v>0</v>
      </c>
      <c r="J34" s="64">
        <v>0</v>
      </c>
      <c r="K34" s="63">
        <v>7</v>
      </c>
      <c r="L34" s="64">
        <v>-2</v>
      </c>
      <c r="M34" s="65">
        <v>0</v>
      </c>
      <c r="N34" s="61">
        <v>0</v>
      </c>
      <c r="O34" s="62" t="str">
        <f t="shared" si="2"/>
        <v>-----</v>
      </c>
      <c r="P34" s="60">
        <f t="shared" si="9"/>
        <v>7</v>
      </c>
      <c r="Q34" s="61">
        <f t="shared" si="9"/>
        <v>-2</v>
      </c>
      <c r="R34" s="62">
        <f t="shared" si="3"/>
        <v>-0.22222222222222221</v>
      </c>
      <c r="S34" s="63">
        <v>0</v>
      </c>
      <c r="T34" s="64">
        <v>0</v>
      </c>
      <c r="U34" s="63">
        <v>7</v>
      </c>
      <c r="V34" s="64">
        <v>-2</v>
      </c>
    </row>
    <row r="35" spans="1:22" ht="12" customHeight="1" x14ac:dyDescent="0.4">
      <c r="A35" s="52"/>
      <c r="B35" s="66"/>
      <c r="C35" s="67" t="s">
        <v>51</v>
      </c>
      <c r="D35" s="68">
        <f t="shared" si="8"/>
        <v>1</v>
      </c>
      <c r="E35" s="69">
        <f t="shared" si="8"/>
        <v>-1</v>
      </c>
      <c r="F35" s="70">
        <f t="shared" si="1"/>
        <v>-0.5</v>
      </c>
      <c r="G35" s="71">
        <v>0</v>
      </c>
      <c r="H35" s="72">
        <v>0</v>
      </c>
      <c r="I35" s="71">
        <v>0</v>
      </c>
      <c r="J35" s="72">
        <v>0</v>
      </c>
      <c r="K35" s="71">
        <v>1</v>
      </c>
      <c r="L35" s="72">
        <v>-1</v>
      </c>
      <c r="M35" s="73">
        <v>0</v>
      </c>
      <c r="N35" s="69">
        <v>0</v>
      </c>
      <c r="O35" s="70" t="str">
        <f t="shared" si="2"/>
        <v>-----</v>
      </c>
      <c r="P35" s="68">
        <f t="shared" si="9"/>
        <v>1</v>
      </c>
      <c r="Q35" s="69">
        <f t="shared" si="9"/>
        <v>-1</v>
      </c>
      <c r="R35" s="70">
        <f t="shared" si="3"/>
        <v>-0.5</v>
      </c>
      <c r="S35" s="71">
        <v>0</v>
      </c>
      <c r="T35" s="72">
        <v>0</v>
      </c>
      <c r="U35" s="71">
        <v>1</v>
      </c>
      <c r="V35" s="72">
        <v>-1</v>
      </c>
    </row>
    <row r="36" spans="1:22" ht="12" customHeight="1" x14ac:dyDescent="0.4">
      <c r="A36" s="52"/>
      <c r="B36" s="10"/>
      <c r="C36" s="12" t="s">
        <v>18</v>
      </c>
      <c r="D36" s="75">
        <f>SUM(D37:D40)</f>
        <v>13</v>
      </c>
      <c r="E36" s="76">
        <f>SUM(E37:E40)</f>
        <v>-5</v>
      </c>
      <c r="F36" s="34">
        <f t="shared" si="1"/>
        <v>-0.27777777777777779</v>
      </c>
      <c r="G36" s="77">
        <f t="shared" ref="G36:N36" si="10">SUM(G37:G40)</f>
        <v>0</v>
      </c>
      <c r="H36" s="78">
        <f t="shared" si="10"/>
        <v>0</v>
      </c>
      <c r="I36" s="77">
        <f t="shared" si="10"/>
        <v>1</v>
      </c>
      <c r="J36" s="78">
        <f t="shared" si="10"/>
        <v>0</v>
      </c>
      <c r="K36" s="77">
        <f t="shared" si="10"/>
        <v>12</v>
      </c>
      <c r="L36" s="78">
        <f t="shared" si="10"/>
        <v>-5</v>
      </c>
      <c r="M36" s="79">
        <f t="shared" si="10"/>
        <v>0</v>
      </c>
      <c r="N36" s="29">
        <f t="shared" si="10"/>
        <v>0</v>
      </c>
      <c r="O36" s="34" t="str">
        <f t="shared" si="2"/>
        <v>-----</v>
      </c>
      <c r="P36" s="79">
        <f>SUM(P37:P40)</f>
        <v>12</v>
      </c>
      <c r="Q36" s="76">
        <f>SUM(Q37:Q40)</f>
        <v>-6</v>
      </c>
      <c r="R36" s="34">
        <f t="shared" si="3"/>
        <v>-0.33333333333333331</v>
      </c>
      <c r="S36" s="77">
        <f>SUM(S37:S40)</f>
        <v>1</v>
      </c>
      <c r="T36" s="78">
        <f>SUM(T37:T40)</f>
        <v>0</v>
      </c>
      <c r="U36" s="77">
        <f>SUM(U37:U40)</f>
        <v>11</v>
      </c>
      <c r="V36" s="78">
        <f>SUM(V37:V40)</f>
        <v>-6</v>
      </c>
    </row>
    <row r="37" spans="1:22" ht="12" customHeight="1" x14ac:dyDescent="0.4">
      <c r="A37" s="52"/>
      <c r="B37" s="10" t="s">
        <v>52</v>
      </c>
      <c r="C37" s="53" t="s">
        <v>100</v>
      </c>
      <c r="D37" s="54">
        <f t="shared" ref="D37:E40" si="11">SUM(G37,I37,K37)</f>
        <v>5</v>
      </c>
      <c r="E37" s="55">
        <f t="shared" si="11"/>
        <v>-4</v>
      </c>
      <c r="F37" s="42">
        <f t="shared" si="1"/>
        <v>-0.44444444444444442</v>
      </c>
      <c r="G37" s="56">
        <v>0</v>
      </c>
      <c r="H37" s="57">
        <v>0</v>
      </c>
      <c r="I37" s="56">
        <v>1</v>
      </c>
      <c r="J37" s="57">
        <v>1</v>
      </c>
      <c r="K37" s="56">
        <v>4</v>
      </c>
      <c r="L37" s="57">
        <v>-5</v>
      </c>
      <c r="M37" s="58">
        <v>0</v>
      </c>
      <c r="N37" s="55">
        <v>0</v>
      </c>
      <c r="O37" s="42" t="str">
        <f t="shared" si="2"/>
        <v>-----</v>
      </c>
      <c r="P37" s="54">
        <f t="shared" ref="P37:Q40" si="12">SUM(S37,U37)</f>
        <v>5</v>
      </c>
      <c r="Q37" s="55">
        <f t="shared" si="12"/>
        <v>-4</v>
      </c>
      <c r="R37" s="42">
        <f t="shared" si="3"/>
        <v>-0.44444444444444442</v>
      </c>
      <c r="S37" s="56">
        <v>1</v>
      </c>
      <c r="T37" s="57">
        <v>1</v>
      </c>
      <c r="U37" s="56">
        <v>4</v>
      </c>
      <c r="V37" s="57">
        <v>-5</v>
      </c>
    </row>
    <row r="38" spans="1:22" ht="12" customHeight="1" x14ac:dyDescent="0.4">
      <c r="A38" s="52"/>
      <c r="B38" s="10" t="s">
        <v>54</v>
      </c>
      <c r="C38" s="59" t="s">
        <v>55</v>
      </c>
      <c r="D38" s="60">
        <f t="shared" si="11"/>
        <v>1</v>
      </c>
      <c r="E38" s="61">
        <f t="shared" si="11"/>
        <v>0</v>
      </c>
      <c r="F38" s="62">
        <f t="shared" si="1"/>
        <v>0</v>
      </c>
      <c r="G38" s="63">
        <v>0</v>
      </c>
      <c r="H38" s="64">
        <v>0</v>
      </c>
      <c r="I38" s="63">
        <v>0</v>
      </c>
      <c r="J38" s="64">
        <v>0</v>
      </c>
      <c r="K38" s="63">
        <v>1</v>
      </c>
      <c r="L38" s="64">
        <v>0</v>
      </c>
      <c r="M38" s="65">
        <v>0</v>
      </c>
      <c r="N38" s="61">
        <v>0</v>
      </c>
      <c r="O38" s="62" t="str">
        <f t="shared" si="2"/>
        <v>-----</v>
      </c>
      <c r="P38" s="60">
        <f t="shared" si="12"/>
        <v>1</v>
      </c>
      <c r="Q38" s="61">
        <f t="shared" si="12"/>
        <v>0</v>
      </c>
      <c r="R38" s="62">
        <f t="shared" si="3"/>
        <v>0</v>
      </c>
      <c r="S38" s="63">
        <v>0</v>
      </c>
      <c r="T38" s="64">
        <v>0</v>
      </c>
      <c r="U38" s="63">
        <v>1</v>
      </c>
      <c r="V38" s="64">
        <v>0</v>
      </c>
    </row>
    <row r="39" spans="1:22" ht="12" customHeight="1" x14ac:dyDescent="0.4">
      <c r="A39" s="52"/>
      <c r="B39" s="10" t="s">
        <v>29</v>
      </c>
      <c r="C39" s="59" t="s">
        <v>91</v>
      </c>
      <c r="D39" s="60">
        <f t="shared" si="11"/>
        <v>4</v>
      </c>
      <c r="E39" s="61">
        <f t="shared" si="11"/>
        <v>0</v>
      </c>
      <c r="F39" s="62">
        <f t="shared" si="1"/>
        <v>0</v>
      </c>
      <c r="G39" s="63">
        <v>0</v>
      </c>
      <c r="H39" s="64">
        <v>0</v>
      </c>
      <c r="I39" s="63">
        <v>0</v>
      </c>
      <c r="J39" s="64">
        <v>0</v>
      </c>
      <c r="K39" s="63">
        <v>4</v>
      </c>
      <c r="L39" s="64">
        <v>0</v>
      </c>
      <c r="M39" s="65">
        <v>0</v>
      </c>
      <c r="N39" s="61">
        <v>0</v>
      </c>
      <c r="O39" s="62" t="str">
        <f t="shared" si="2"/>
        <v>-----</v>
      </c>
      <c r="P39" s="60">
        <f t="shared" si="12"/>
        <v>3</v>
      </c>
      <c r="Q39" s="61">
        <f t="shared" si="12"/>
        <v>-1</v>
      </c>
      <c r="R39" s="62">
        <f t="shared" si="3"/>
        <v>-0.25</v>
      </c>
      <c r="S39" s="63">
        <v>0</v>
      </c>
      <c r="T39" s="64">
        <v>0</v>
      </c>
      <c r="U39" s="63">
        <v>3</v>
      </c>
      <c r="V39" s="64">
        <v>-1</v>
      </c>
    </row>
    <row r="40" spans="1:22" ht="12" customHeight="1" x14ac:dyDescent="0.4">
      <c r="A40" s="52"/>
      <c r="B40" s="80" t="s">
        <v>57</v>
      </c>
      <c r="C40" s="67" t="s">
        <v>58</v>
      </c>
      <c r="D40" s="81">
        <f t="shared" si="11"/>
        <v>3</v>
      </c>
      <c r="E40" s="82">
        <f t="shared" si="11"/>
        <v>-1</v>
      </c>
      <c r="F40" s="83">
        <f t="shared" si="1"/>
        <v>-0.25</v>
      </c>
      <c r="G40" s="84">
        <v>0</v>
      </c>
      <c r="H40" s="85">
        <v>0</v>
      </c>
      <c r="I40" s="84">
        <v>0</v>
      </c>
      <c r="J40" s="85">
        <v>-1</v>
      </c>
      <c r="K40" s="84">
        <v>3</v>
      </c>
      <c r="L40" s="85">
        <v>0</v>
      </c>
      <c r="M40" s="86">
        <v>0</v>
      </c>
      <c r="N40" s="82">
        <v>0</v>
      </c>
      <c r="O40" s="83" t="str">
        <f t="shared" si="2"/>
        <v>-----</v>
      </c>
      <c r="P40" s="81">
        <f t="shared" si="12"/>
        <v>3</v>
      </c>
      <c r="Q40" s="82">
        <f t="shared" si="12"/>
        <v>-1</v>
      </c>
      <c r="R40" s="83">
        <f t="shared" si="3"/>
        <v>-0.25</v>
      </c>
      <c r="S40" s="84">
        <v>0</v>
      </c>
      <c r="T40" s="85">
        <v>-1</v>
      </c>
      <c r="U40" s="84">
        <v>3</v>
      </c>
      <c r="V40" s="85">
        <v>0</v>
      </c>
    </row>
    <row r="41" spans="1:22" ht="12" customHeight="1" x14ac:dyDescent="0.4">
      <c r="A41" s="52" t="s">
        <v>59</v>
      </c>
      <c r="B41" s="4"/>
      <c r="C41" s="87" t="s">
        <v>18</v>
      </c>
      <c r="D41" s="44">
        <f>SUM(D42:D48)</f>
        <v>59</v>
      </c>
      <c r="E41" s="45">
        <f>SUM(E42:E48)</f>
        <v>15</v>
      </c>
      <c r="F41" s="38">
        <f t="shared" si="1"/>
        <v>0.34090909090909088</v>
      </c>
      <c r="G41" s="46">
        <f t="shared" ref="G41:N41" si="13">SUM(G42:G48)</f>
        <v>1</v>
      </c>
      <c r="H41" s="47">
        <f t="shared" si="13"/>
        <v>1</v>
      </c>
      <c r="I41" s="46">
        <f t="shared" si="13"/>
        <v>3</v>
      </c>
      <c r="J41" s="47">
        <f t="shared" si="13"/>
        <v>0</v>
      </c>
      <c r="K41" s="46">
        <f t="shared" si="13"/>
        <v>55</v>
      </c>
      <c r="L41" s="47">
        <f t="shared" si="13"/>
        <v>14</v>
      </c>
      <c r="M41" s="88">
        <f t="shared" si="13"/>
        <v>1</v>
      </c>
      <c r="N41" s="51">
        <f t="shared" si="13"/>
        <v>1</v>
      </c>
      <c r="O41" s="38" t="str">
        <f t="shared" si="2"/>
        <v>-----</v>
      </c>
      <c r="P41" s="88">
        <f>SUM(P42:P48)</f>
        <v>60</v>
      </c>
      <c r="Q41" s="89">
        <f>SUM(Q42:Q48)</f>
        <v>16</v>
      </c>
      <c r="R41" s="38">
        <f t="shared" si="3"/>
        <v>0.36363636363636365</v>
      </c>
      <c r="S41" s="46">
        <f>SUM(S42:S48)</f>
        <v>3</v>
      </c>
      <c r="T41" s="47">
        <f>SUM(T42:T48)</f>
        <v>0</v>
      </c>
      <c r="U41" s="46">
        <f>SUM(U42:U48)</f>
        <v>57</v>
      </c>
      <c r="V41" s="47">
        <f>SUM(V42:V48)</f>
        <v>16</v>
      </c>
    </row>
    <row r="42" spans="1:22" ht="12" customHeight="1" x14ac:dyDescent="0.4">
      <c r="A42" s="52"/>
      <c r="B42" s="10"/>
      <c r="C42" s="53" t="s">
        <v>60</v>
      </c>
      <c r="D42" s="54">
        <f t="shared" ref="D42:E48" si="14">SUM(G42,I42,K42)</f>
        <v>25</v>
      </c>
      <c r="E42" s="55">
        <f t="shared" si="14"/>
        <v>8</v>
      </c>
      <c r="F42" s="42">
        <f t="shared" si="1"/>
        <v>0.47058823529411764</v>
      </c>
      <c r="G42" s="56">
        <v>0</v>
      </c>
      <c r="H42" s="57">
        <v>0</v>
      </c>
      <c r="I42" s="56">
        <v>0</v>
      </c>
      <c r="J42" s="57">
        <v>0</v>
      </c>
      <c r="K42" s="56">
        <v>25</v>
      </c>
      <c r="L42" s="57">
        <v>8</v>
      </c>
      <c r="M42" s="58">
        <v>0</v>
      </c>
      <c r="N42" s="55">
        <v>0</v>
      </c>
      <c r="O42" s="42" t="str">
        <f t="shared" si="2"/>
        <v>-----</v>
      </c>
      <c r="P42" s="54">
        <f t="shared" ref="P42:Q48" si="15">SUM(S42,U42)</f>
        <v>25</v>
      </c>
      <c r="Q42" s="55">
        <f t="shared" si="15"/>
        <v>8</v>
      </c>
      <c r="R42" s="42">
        <f t="shared" si="3"/>
        <v>0.47058823529411764</v>
      </c>
      <c r="S42" s="56">
        <v>0</v>
      </c>
      <c r="T42" s="57">
        <v>0</v>
      </c>
      <c r="U42" s="56">
        <v>25</v>
      </c>
      <c r="V42" s="57">
        <v>8</v>
      </c>
    </row>
    <row r="43" spans="1:22" ht="12" customHeight="1" x14ac:dyDescent="0.4">
      <c r="A43" s="52"/>
      <c r="B43" s="10" t="s">
        <v>61</v>
      </c>
      <c r="C43" s="59" t="s">
        <v>62</v>
      </c>
      <c r="D43" s="60">
        <f t="shared" si="14"/>
        <v>1</v>
      </c>
      <c r="E43" s="61">
        <f t="shared" si="14"/>
        <v>-3</v>
      </c>
      <c r="F43" s="62">
        <f t="shared" si="1"/>
        <v>-0.75</v>
      </c>
      <c r="G43" s="63">
        <v>0</v>
      </c>
      <c r="H43" s="64">
        <v>0</v>
      </c>
      <c r="I43" s="63">
        <v>0</v>
      </c>
      <c r="J43" s="64">
        <v>-1</v>
      </c>
      <c r="K43" s="63">
        <v>1</v>
      </c>
      <c r="L43" s="64">
        <v>-2</v>
      </c>
      <c r="M43" s="65">
        <v>0</v>
      </c>
      <c r="N43" s="61">
        <v>0</v>
      </c>
      <c r="O43" s="62" t="str">
        <f t="shared" si="2"/>
        <v>-----</v>
      </c>
      <c r="P43" s="60">
        <f t="shared" si="15"/>
        <v>2</v>
      </c>
      <c r="Q43" s="61">
        <f t="shared" si="15"/>
        <v>-2</v>
      </c>
      <c r="R43" s="62">
        <f t="shared" si="3"/>
        <v>-0.5</v>
      </c>
      <c r="S43" s="63">
        <v>0</v>
      </c>
      <c r="T43" s="64">
        <v>-1</v>
      </c>
      <c r="U43" s="63">
        <v>2</v>
      </c>
      <c r="V43" s="64">
        <v>-1</v>
      </c>
    </row>
    <row r="44" spans="1:22" ht="12" customHeight="1" x14ac:dyDescent="0.4">
      <c r="A44" s="52"/>
      <c r="B44" s="10" t="s">
        <v>63</v>
      </c>
      <c r="C44" s="59" t="s">
        <v>101</v>
      </c>
      <c r="D44" s="60">
        <f t="shared" si="14"/>
        <v>0</v>
      </c>
      <c r="E44" s="61">
        <f t="shared" si="14"/>
        <v>-2</v>
      </c>
      <c r="F44" s="62">
        <f t="shared" si="1"/>
        <v>-1</v>
      </c>
      <c r="G44" s="63">
        <v>0</v>
      </c>
      <c r="H44" s="64">
        <v>0</v>
      </c>
      <c r="I44" s="63">
        <v>0</v>
      </c>
      <c r="J44" s="64">
        <v>0</v>
      </c>
      <c r="K44" s="63">
        <v>0</v>
      </c>
      <c r="L44" s="64">
        <v>-2</v>
      </c>
      <c r="M44" s="65">
        <v>0</v>
      </c>
      <c r="N44" s="61">
        <v>0</v>
      </c>
      <c r="O44" s="62" t="str">
        <f t="shared" si="2"/>
        <v>-----</v>
      </c>
      <c r="P44" s="60">
        <f t="shared" si="15"/>
        <v>0</v>
      </c>
      <c r="Q44" s="61">
        <f t="shared" si="15"/>
        <v>-2</v>
      </c>
      <c r="R44" s="62">
        <f t="shared" si="3"/>
        <v>-1</v>
      </c>
      <c r="S44" s="63">
        <v>0</v>
      </c>
      <c r="T44" s="64">
        <v>0</v>
      </c>
      <c r="U44" s="63">
        <v>0</v>
      </c>
      <c r="V44" s="64">
        <v>-2</v>
      </c>
    </row>
    <row r="45" spans="1:22" ht="12" customHeight="1" x14ac:dyDescent="0.4">
      <c r="A45" s="52"/>
      <c r="B45" s="10" t="s">
        <v>29</v>
      </c>
      <c r="C45" s="59" t="s">
        <v>85</v>
      </c>
      <c r="D45" s="60">
        <f t="shared" si="14"/>
        <v>6</v>
      </c>
      <c r="E45" s="61">
        <f t="shared" si="14"/>
        <v>-3</v>
      </c>
      <c r="F45" s="62">
        <f t="shared" si="1"/>
        <v>-0.33333333333333331</v>
      </c>
      <c r="G45" s="63">
        <v>0</v>
      </c>
      <c r="H45" s="64">
        <v>0</v>
      </c>
      <c r="I45" s="63">
        <v>1</v>
      </c>
      <c r="J45" s="64">
        <v>0</v>
      </c>
      <c r="K45" s="63">
        <v>5</v>
      </c>
      <c r="L45" s="64">
        <v>-3</v>
      </c>
      <c r="M45" s="65">
        <v>0</v>
      </c>
      <c r="N45" s="61">
        <v>0</v>
      </c>
      <c r="O45" s="62" t="str">
        <f t="shared" si="2"/>
        <v>-----</v>
      </c>
      <c r="P45" s="60">
        <f t="shared" si="15"/>
        <v>6</v>
      </c>
      <c r="Q45" s="61">
        <f t="shared" si="15"/>
        <v>-3</v>
      </c>
      <c r="R45" s="62">
        <f t="shared" si="3"/>
        <v>-0.33333333333333331</v>
      </c>
      <c r="S45" s="63">
        <v>1</v>
      </c>
      <c r="T45" s="64">
        <v>0</v>
      </c>
      <c r="U45" s="63">
        <v>5</v>
      </c>
      <c r="V45" s="64">
        <v>-3</v>
      </c>
    </row>
    <row r="46" spans="1:22" ht="12" customHeight="1" x14ac:dyDescent="0.4">
      <c r="A46" s="52"/>
      <c r="B46" s="10" t="s">
        <v>32</v>
      </c>
      <c r="C46" s="59" t="s">
        <v>82</v>
      </c>
      <c r="D46" s="60">
        <f t="shared" si="14"/>
        <v>4</v>
      </c>
      <c r="E46" s="61">
        <f t="shared" si="14"/>
        <v>2</v>
      </c>
      <c r="F46" s="62">
        <f t="shared" si="1"/>
        <v>1</v>
      </c>
      <c r="G46" s="63">
        <v>0</v>
      </c>
      <c r="H46" s="64">
        <v>0</v>
      </c>
      <c r="I46" s="63">
        <v>0</v>
      </c>
      <c r="J46" s="64">
        <v>0</v>
      </c>
      <c r="K46" s="63">
        <v>4</v>
      </c>
      <c r="L46" s="64">
        <v>2</v>
      </c>
      <c r="M46" s="65">
        <v>0</v>
      </c>
      <c r="N46" s="61">
        <v>0</v>
      </c>
      <c r="O46" s="62" t="str">
        <f t="shared" si="2"/>
        <v>-----</v>
      </c>
      <c r="P46" s="60">
        <f t="shared" si="15"/>
        <v>4</v>
      </c>
      <c r="Q46" s="61">
        <f t="shared" si="15"/>
        <v>2</v>
      </c>
      <c r="R46" s="62">
        <f t="shared" si="3"/>
        <v>1</v>
      </c>
      <c r="S46" s="63">
        <v>0</v>
      </c>
      <c r="T46" s="64">
        <v>0</v>
      </c>
      <c r="U46" s="63">
        <v>4</v>
      </c>
      <c r="V46" s="64">
        <v>2</v>
      </c>
    </row>
    <row r="47" spans="1:22" ht="12" customHeight="1" x14ac:dyDescent="0.4">
      <c r="A47" s="52"/>
      <c r="B47" s="10"/>
      <c r="C47" s="59" t="s">
        <v>67</v>
      </c>
      <c r="D47" s="60">
        <f t="shared" si="14"/>
        <v>8</v>
      </c>
      <c r="E47" s="61">
        <f t="shared" si="14"/>
        <v>2</v>
      </c>
      <c r="F47" s="62">
        <f t="shared" si="1"/>
        <v>0.33333333333333331</v>
      </c>
      <c r="G47" s="63">
        <v>1</v>
      </c>
      <c r="H47" s="64">
        <v>1</v>
      </c>
      <c r="I47" s="63">
        <v>0</v>
      </c>
      <c r="J47" s="64">
        <v>0</v>
      </c>
      <c r="K47" s="63">
        <v>7</v>
      </c>
      <c r="L47" s="64">
        <v>1</v>
      </c>
      <c r="M47" s="65">
        <v>1</v>
      </c>
      <c r="N47" s="61">
        <v>1</v>
      </c>
      <c r="O47" s="62" t="str">
        <f t="shared" si="2"/>
        <v>-----</v>
      </c>
      <c r="P47" s="60">
        <f t="shared" si="15"/>
        <v>8</v>
      </c>
      <c r="Q47" s="61">
        <f t="shared" si="15"/>
        <v>2</v>
      </c>
      <c r="R47" s="62">
        <f t="shared" si="3"/>
        <v>0.33333333333333331</v>
      </c>
      <c r="S47" s="63">
        <v>0</v>
      </c>
      <c r="T47" s="64">
        <v>0</v>
      </c>
      <c r="U47" s="63">
        <v>8</v>
      </c>
      <c r="V47" s="64">
        <v>2</v>
      </c>
    </row>
    <row r="48" spans="1:22" ht="12" customHeight="1" x14ac:dyDescent="0.4">
      <c r="A48" s="80"/>
      <c r="B48" s="66"/>
      <c r="C48" s="67" t="s">
        <v>68</v>
      </c>
      <c r="D48" s="68">
        <f t="shared" si="14"/>
        <v>15</v>
      </c>
      <c r="E48" s="69">
        <f t="shared" si="14"/>
        <v>11</v>
      </c>
      <c r="F48" s="70">
        <f t="shared" si="1"/>
        <v>2.75</v>
      </c>
      <c r="G48" s="71">
        <v>0</v>
      </c>
      <c r="H48" s="72">
        <v>0</v>
      </c>
      <c r="I48" s="71">
        <v>2</v>
      </c>
      <c r="J48" s="72">
        <v>1</v>
      </c>
      <c r="K48" s="71">
        <v>13</v>
      </c>
      <c r="L48" s="72">
        <v>10</v>
      </c>
      <c r="M48" s="73">
        <v>0</v>
      </c>
      <c r="N48" s="69">
        <v>0</v>
      </c>
      <c r="O48" s="70" t="str">
        <f t="shared" si="2"/>
        <v>-----</v>
      </c>
      <c r="P48" s="68">
        <f t="shared" si="15"/>
        <v>15</v>
      </c>
      <c r="Q48" s="69">
        <f t="shared" si="15"/>
        <v>11</v>
      </c>
      <c r="R48" s="70">
        <f t="shared" si="3"/>
        <v>2.75</v>
      </c>
      <c r="S48" s="71">
        <v>2</v>
      </c>
      <c r="T48" s="72">
        <v>1</v>
      </c>
      <c r="U48" s="71">
        <v>13</v>
      </c>
      <c r="V48" s="72">
        <v>10</v>
      </c>
    </row>
    <row r="49" spans="1:2" ht="12" hidden="1" customHeight="1" x14ac:dyDescent="0.4">
      <c r="A49" s="90"/>
      <c r="B49" s="90"/>
    </row>
    <row r="50" spans="1:2" ht="12" hidden="1" customHeight="1" x14ac:dyDescent="0.4">
      <c r="A50" s="90"/>
      <c r="B50" s="90"/>
    </row>
    <row r="51" spans="1:2" ht="12" hidden="1" customHeight="1" x14ac:dyDescent="0.4">
      <c r="A51" s="90"/>
      <c r="B51" s="90"/>
    </row>
    <row r="52" spans="1:2" ht="12" hidden="1" customHeight="1" x14ac:dyDescent="0.4"/>
    <row r="53" spans="1:2" ht="12" hidden="1" customHeight="1" x14ac:dyDescent="0.4"/>
    <row r="54" spans="1:2" ht="12" hidden="1" customHeight="1" x14ac:dyDescent="0.4"/>
    <row r="55" spans="1:2" ht="12" hidden="1" customHeight="1" x14ac:dyDescent="0.4">
      <c r="A55" s="2" t="s">
        <v>99</v>
      </c>
    </row>
    <row r="56" spans="1:2" ht="12" customHeight="1" x14ac:dyDescent="0.4"/>
    <row r="57" spans="1:2" ht="12" customHeight="1" x14ac:dyDescent="0.4"/>
    <row r="58" spans="1:2" ht="12" customHeight="1" x14ac:dyDescent="0.4"/>
  </sheetData>
  <phoneticPr fontId="3"/>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workbookViewId="0">
      <selection sqref="A1:XFD1048576"/>
    </sheetView>
  </sheetViews>
  <sheetFormatPr defaultColWidth="8" defaultRowHeight="12" x14ac:dyDescent="0.4"/>
  <cols>
    <col min="1" max="2" width="2.625" style="2" customWidth="1"/>
    <col min="3" max="3" width="9.875" style="2" bestFit="1" customWidth="1"/>
    <col min="4" max="5" width="7.875" style="2" customWidth="1"/>
    <col min="6" max="6" width="8.75" style="2" customWidth="1"/>
    <col min="7" max="7" width="6.875" style="2" customWidth="1"/>
    <col min="8" max="8" width="7.875" style="2" customWidth="1"/>
    <col min="9" max="9" width="6.875" style="2" customWidth="1"/>
    <col min="10" max="10" width="7.875" style="2" customWidth="1"/>
    <col min="11" max="11" width="6.875" style="2" customWidth="1"/>
    <col min="12" max="12" width="7.875" style="2" customWidth="1"/>
    <col min="13" max="13" width="6.875" style="2" customWidth="1"/>
    <col min="14" max="14" width="7.875" style="2" customWidth="1"/>
    <col min="15" max="15" width="8.75" style="2" customWidth="1"/>
    <col min="16" max="16" width="6.875" style="2" customWidth="1"/>
    <col min="17" max="17" width="7.875" style="2" customWidth="1"/>
    <col min="18" max="18" width="8.75" style="2" customWidth="1"/>
    <col min="19" max="19" width="6.875" style="2" customWidth="1"/>
    <col min="20" max="20" width="7.875" style="2" customWidth="1"/>
    <col min="21" max="21" width="6.875" style="2" customWidth="1"/>
    <col min="22" max="22" width="7.875" style="2" customWidth="1"/>
    <col min="23" max="16384" width="8" style="2"/>
  </cols>
  <sheetData>
    <row r="1" spans="1:22" x14ac:dyDescent="0.4">
      <c r="A1" s="1" t="s">
        <v>102</v>
      </c>
      <c r="V1" s="3" t="s">
        <v>1</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SUM(D9,D10,D25,D36,D41)</f>
        <v>3134</v>
      </c>
      <c r="E5" s="29">
        <f>SUM(E9,E10,E25,E36,E41)</f>
        <v>-337</v>
      </c>
      <c r="F5" s="30">
        <f>IF(D5-E5&gt;0,E5/(D5-E5),"-----")</f>
        <v>-9.7090175741861129E-2</v>
      </c>
      <c r="G5" s="31">
        <f t="shared" ref="G5:N5" si="0">SUM(G9,G10,G25,G36,G41)</f>
        <v>68</v>
      </c>
      <c r="H5" s="32">
        <f t="shared" si="0"/>
        <v>11</v>
      </c>
      <c r="I5" s="31">
        <f t="shared" si="0"/>
        <v>299</v>
      </c>
      <c r="J5" s="32">
        <f t="shared" si="0"/>
        <v>-23</v>
      </c>
      <c r="K5" s="31">
        <f t="shared" si="0"/>
        <v>2767</v>
      </c>
      <c r="L5" s="32">
        <f t="shared" si="0"/>
        <v>-325</v>
      </c>
      <c r="M5" s="33">
        <f t="shared" si="0"/>
        <v>68</v>
      </c>
      <c r="N5" s="29">
        <f t="shared" si="0"/>
        <v>11</v>
      </c>
      <c r="O5" s="30">
        <f>IF(M5-N5&gt;0,N5/(M5-N5),"-----")</f>
        <v>0.19298245614035087</v>
      </c>
      <c r="P5" s="33">
        <f>SUM(P9,P10,P25,P36,P41)</f>
        <v>3180</v>
      </c>
      <c r="Q5" s="29">
        <f>SUM(Q9,Q10,Q25,Q36,Q41)</f>
        <v>-340</v>
      </c>
      <c r="R5" s="30">
        <f>IF(P5-Q5&gt;0,Q5/(P5-Q5),"-----")</f>
        <v>-9.6590909090909088E-2</v>
      </c>
      <c r="S5" s="31">
        <f>SUM(S9,S10,S25,S36,S41)</f>
        <v>306</v>
      </c>
      <c r="T5" s="32">
        <f>SUM(T9,T10,T25,T36,T41)</f>
        <v>-21</v>
      </c>
      <c r="U5" s="31">
        <f>SUM(U9,U10,U25,U36,U41)</f>
        <v>2874</v>
      </c>
      <c r="V5" s="32">
        <f>SUM(V9,V10,V25,V36,V41)</f>
        <v>-319</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4</v>
      </c>
      <c r="E9" s="37">
        <f>SUM(H9,J9,L9)</f>
        <v>2</v>
      </c>
      <c r="F9" s="38">
        <f t="shared" ref="F9:F48" si="1">IF(D9-E9&gt;0,E9/(D9-E9),"-----")</f>
        <v>1</v>
      </c>
      <c r="G9" s="39">
        <v>0</v>
      </c>
      <c r="H9" s="40">
        <v>0</v>
      </c>
      <c r="I9" s="39">
        <v>1</v>
      </c>
      <c r="J9" s="40">
        <v>0</v>
      </c>
      <c r="K9" s="39">
        <v>3</v>
      </c>
      <c r="L9" s="40">
        <v>2</v>
      </c>
      <c r="M9" s="41">
        <v>0</v>
      </c>
      <c r="N9" s="37">
        <v>0</v>
      </c>
      <c r="O9" s="42" t="str">
        <f t="shared" ref="O9:O48" si="2">IF(M9-N9&gt;0,N9/(M9-N9),"-----")</f>
        <v>-----</v>
      </c>
      <c r="P9" s="41">
        <f>SUM(S9,U9)</f>
        <v>4</v>
      </c>
      <c r="Q9" s="37">
        <f>SUM(T9,V9)</f>
        <v>1</v>
      </c>
      <c r="R9" s="38">
        <f t="shared" ref="R9:R48" si="3">IF(P9-Q9&gt;0,Q9/(P9-Q9),"-----")</f>
        <v>0.33333333333333331</v>
      </c>
      <c r="S9" s="39">
        <v>1</v>
      </c>
      <c r="T9" s="40">
        <v>-1</v>
      </c>
      <c r="U9" s="39">
        <v>3</v>
      </c>
      <c r="V9" s="40">
        <v>2</v>
      </c>
    </row>
    <row r="10" spans="1:22" ht="12" customHeight="1" x14ac:dyDescent="0.4">
      <c r="A10" s="43"/>
      <c r="B10" s="10"/>
      <c r="C10" s="12" t="s">
        <v>18</v>
      </c>
      <c r="D10" s="44">
        <f>SUM(D11:D24)</f>
        <v>1570</v>
      </c>
      <c r="E10" s="45">
        <f>SUM(E11:E24)</f>
        <v>-186</v>
      </c>
      <c r="F10" s="38">
        <f t="shared" si="1"/>
        <v>-0.10592255125284739</v>
      </c>
      <c r="G10" s="46">
        <f t="shared" ref="G10:N10" si="4">SUM(G11:G24)</f>
        <v>25</v>
      </c>
      <c r="H10" s="47">
        <f t="shared" si="4"/>
        <v>2</v>
      </c>
      <c r="I10" s="46">
        <f t="shared" si="4"/>
        <v>129</v>
      </c>
      <c r="J10" s="47">
        <f t="shared" si="4"/>
        <v>-29</v>
      </c>
      <c r="K10" s="46">
        <f t="shared" si="4"/>
        <v>1416</v>
      </c>
      <c r="L10" s="47">
        <f t="shared" si="4"/>
        <v>-159</v>
      </c>
      <c r="M10" s="48">
        <f t="shared" si="4"/>
        <v>25</v>
      </c>
      <c r="N10" s="49">
        <f t="shared" si="4"/>
        <v>2</v>
      </c>
      <c r="O10" s="50">
        <f t="shared" si="2"/>
        <v>8.6956521739130432E-2</v>
      </c>
      <c r="P10" s="48">
        <f>SUM(P11:P24)</f>
        <v>1610</v>
      </c>
      <c r="Q10" s="51">
        <f>SUM(Q11:Q24)</f>
        <v>-169</v>
      </c>
      <c r="R10" s="38">
        <f t="shared" si="3"/>
        <v>-9.4997189432265317E-2</v>
      </c>
      <c r="S10" s="46">
        <f>SUM(S11:S24)</f>
        <v>136</v>
      </c>
      <c r="T10" s="47">
        <f>SUM(T11:T24)</f>
        <v>-23</v>
      </c>
      <c r="U10" s="46">
        <f>SUM(U11:U24)</f>
        <v>1474</v>
      </c>
      <c r="V10" s="47">
        <f>SUM(V11:V24)</f>
        <v>-146</v>
      </c>
    </row>
    <row r="11" spans="1:22" ht="12" customHeight="1" x14ac:dyDescent="0.4">
      <c r="A11" s="52"/>
      <c r="B11" s="10"/>
      <c r="C11" s="53" t="s">
        <v>72</v>
      </c>
      <c r="D11" s="54">
        <f t="shared" ref="D11:E24" si="5">SUM(G11,I11,K11)</f>
        <v>199</v>
      </c>
      <c r="E11" s="55">
        <f t="shared" si="5"/>
        <v>-5</v>
      </c>
      <c r="F11" s="42">
        <f t="shared" si="1"/>
        <v>-2.4509803921568627E-2</v>
      </c>
      <c r="G11" s="56">
        <v>3</v>
      </c>
      <c r="H11" s="57">
        <v>3</v>
      </c>
      <c r="I11" s="56">
        <v>11</v>
      </c>
      <c r="J11" s="57">
        <v>-7</v>
      </c>
      <c r="K11" s="56">
        <v>185</v>
      </c>
      <c r="L11" s="57">
        <v>-1</v>
      </c>
      <c r="M11" s="58">
        <v>3</v>
      </c>
      <c r="N11" s="55">
        <v>3</v>
      </c>
      <c r="O11" s="42" t="str">
        <f t="shared" si="2"/>
        <v>-----</v>
      </c>
      <c r="P11" s="54">
        <f t="shared" ref="P11:Q24" si="6">SUM(S11,U11)</f>
        <v>200</v>
      </c>
      <c r="Q11" s="55">
        <f t="shared" si="6"/>
        <v>-5</v>
      </c>
      <c r="R11" s="42">
        <f t="shared" si="3"/>
        <v>-2.4390243902439025E-2</v>
      </c>
      <c r="S11" s="56">
        <v>11</v>
      </c>
      <c r="T11" s="57">
        <v>-7</v>
      </c>
      <c r="U11" s="56">
        <v>189</v>
      </c>
      <c r="V11" s="57">
        <v>2</v>
      </c>
    </row>
    <row r="12" spans="1:22" ht="12" customHeight="1" x14ac:dyDescent="0.4">
      <c r="A12" s="52"/>
      <c r="B12" s="10"/>
      <c r="C12" s="59" t="s">
        <v>20</v>
      </c>
      <c r="D12" s="60">
        <f t="shared" si="5"/>
        <v>231</v>
      </c>
      <c r="E12" s="61">
        <f t="shared" si="5"/>
        <v>-27</v>
      </c>
      <c r="F12" s="62">
        <f t="shared" si="1"/>
        <v>-0.10465116279069768</v>
      </c>
      <c r="G12" s="63">
        <v>1</v>
      </c>
      <c r="H12" s="64">
        <v>-1</v>
      </c>
      <c r="I12" s="63">
        <v>18</v>
      </c>
      <c r="J12" s="64">
        <v>1</v>
      </c>
      <c r="K12" s="63">
        <v>212</v>
      </c>
      <c r="L12" s="64">
        <v>-27</v>
      </c>
      <c r="M12" s="65">
        <v>1</v>
      </c>
      <c r="N12" s="61">
        <v>-1</v>
      </c>
      <c r="O12" s="62">
        <f t="shared" si="2"/>
        <v>-0.5</v>
      </c>
      <c r="P12" s="60">
        <f t="shared" si="6"/>
        <v>239</v>
      </c>
      <c r="Q12" s="61">
        <f t="shared" si="6"/>
        <v>-25</v>
      </c>
      <c r="R12" s="62">
        <f t="shared" si="3"/>
        <v>-9.4696969696969696E-2</v>
      </c>
      <c r="S12" s="63">
        <v>20</v>
      </c>
      <c r="T12" s="64">
        <v>3</v>
      </c>
      <c r="U12" s="63">
        <v>219</v>
      </c>
      <c r="V12" s="64">
        <v>-28</v>
      </c>
    </row>
    <row r="13" spans="1:22" ht="12" customHeight="1" x14ac:dyDescent="0.4">
      <c r="A13" s="52"/>
      <c r="B13" s="10"/>
      <c r="C13" s="59" t="s">
        <v>21</v>
      </c>
      <c r="D13" s="60">
        <f t="shared" si="5"/>
        <v>153</v>
      </c>
      <c r="E13" s="61">
        <f t="shared" si="5"/>
        <v>-55</v>
      </c>
      <c r="F13" s="62">
        <f t="shared" si="1"/>
        <v>-0.26442307692307693</v>
      </c>
      <c r="G13" s="63">
        <v>5</v>
      </c>
      <c r="H13" s="64">
        <v>4</v>
      </c>
      <c r="I13" s="63">
        <v>16</v>
      </c>
      <c r="J13" s="64">
        <v>-6</v>
      </c>
      <c r="K13" s="63">
        <v>132</v>
      </c>
      <c r="L13" s="64">
        <v>-53</v>
      </c>
      <c r="M13" s="65">
        <v>5</v>
      </c>
      <c r="N13" s="61">
        <v>4</v>
      </c>
      <c r="O13" s="62">
        <f t="shared" si="2"/>
        <v>4</v>
      </c>
      <c r="P13" s="60">
        <f t="shared" si="6"/>
        <v>152</v>
      </c>
      <c r="Q13" s="61">
        <f t="shared" si="6"/>
        <v>-62</v>
      </c>
      <c r="R13" s="62">
        <f t="shared" si="3"/>
        <v>-0.28971962616822428</v>
      </c>
      <c r="S13" s="63">
        <v>16</v>
      </c>
      <c r="T13" s="64">
        <v>-6</v>
      </c>
      <c r="U13" s="63">
        <v>136</v>
      </c>
      <c r="V13" s="64">
        <v>-56</v>
      </c>
    </row>
    <row r="14" spans="1:22" ht="12" customHeight="1" x14ac:dyDescent="0.4">
      <c r="A14" s="52"/>
      <c r="B14" s="10" t="s">
        <v>22</v>
      </c>
      <c r="C14" s="59" t="s">
        <v>23</v>
      </c>
      <c r="D14" s="60">
        <f t="shared" si="5"/>
        <v>140</v>
      </c>
      <c r="E14" s="61">
        <f t="shared" si="5"/>
        <v>-6</v>
      </c>
      <c r="F14" s="62">
        <f t="shared" si="1"/>
        <v>-4.1095890410958902E-2</v>
      </c>
      <c r="G14" s="63">
        <v>0</v>
      </c>
      <c r="H14" s="64">
        <v>-1</v>
      </c>
      <c r="I14" s="63">
        <v>9</v>
      </c>
      <c r="J14" s="64">
        <v>-8</v>
      </c>
      <c r="K14" s="63">
        <v>131</v>
      </c>
      <c r="L14" s="64">
        <v>3</v>
      </c>
      <c r="M14" s="65">
        <v>0</v>
      </c>
      <c r="N14" s="61">
        <v>-1</v>
      </c>
      <c r="O14" s="62">
        <f t="shared" si="2"/>
        <v>-1</v>
      </c>
      <c r="P14" s="60">
        <f t="shared" si="6"/>
        <v>145</v>
      </c>
      <c r="Q14" s="61">
        <f t="shared" si="6"/>
        <v>-4</v>
      </c>
      <c r="R14" s="62">
        <f t="shared" si="3"/>
        <v>-2.6845637583892617E-2</v>
      </c>
      <c r="S14" s="63">
        <v>9</v>
      </c>
      <c r="T14" s="64">
        <v>-8</v>
      </c>
      <c r="U14" s="63">
        <v>136</v>
      </c>
      <c r="V14" s="64">
        <v>4</v>
      </c>
    </row>
    <row r="15" spans="1:22" ht="12" customHeight="1" x14ac:dyDescent="0.4">
      <c r="A15" s="52"/>
      <c r="B15" s="10"/>
      <c r="C15" s="59" t="s">
        <v>24</v>
      </c>
      <c r="D15" s="60">
        <f t="shared" si="5"/>
        <v>180</v>
      </c>
      <c r="E15" s="61">
        <f t="shared" si="5"/>
        <v>-17</v>
      </c>
      <c r="F15" s="62">
        <f t="shared" si="1"/>
        <v>-8.6294416243654817E-2</v>
      </c>
      <c r="G15" s="63">
        <v>2</v>
      </c>
      <c r="H15" s="64">
        <v>1</v>
      </c>
      <c r="I15" s="63">
        <v>15</v>
      </c>
      <c r="J15" s="64">
        <v>2</v>
      </c>
      <c r="K15" s="63">
        <v>163</v>
      </c>
      <c r="L15" s="64">
        <v>-20</v>
      </c>
      <c r="M15" s="65">
        <v>2</v>
      </c>
      <c r="N15" s="61">
        <v>1</v>
      </c>
      <c r="O15" s="62">
        <f t="shared" si="2"/>
        <v>1</v>
      </c>
      <c r="P15" s="60">
        <f t="shared" si="6"/>
        <v>193</v>
      </c>
      <c r="Q15" s="61">
        <f t="shared" si="6"/>
        <v>-7</v>
      </c>
      <c r="R15" s="62">
        <f t="shared" si="3"/>
        <v>-3.5000000000000003E-2</v>
      </c>
      <c r="S15" s="63">
        <v>17</v>
      </c>
      <c r="T15" s="64">
        <v>4</v>
      </c>
      <c r="U15" s="63">
        <v>176</v>
      </c>
      <c r="V15" s="64">
        <v>-11</v>
      </c>
    </row>
    <row r="16" spans="1:22" ht="12" customHeight="1" x14ac:dyDescent="0.4">
      <c r="A16" s="52" t="s">
        <v>25</v>
      </c>
      <c r="B16" s="10" t="s">
        <v>26</v>
      </c>
      <c r="C16" s="59" t="s">
        <v>103</v>
      </c>
      <c r="D16" s="60">
        <f t="shared" si="5"/>
        <v>83</v>
      </c>
      <c r="E16" s="61">
        <f t="shared" si="5"/>
        <v>-16</v>
      </c>
      <c r="F16" s="62">
        <f t="shared" si="1"/>
        <v>-0.16161616161616163</v>
      </c>
      <c r="G16" s="63">
        <v>4</v>
      </c>
      <c r="H16" s="64">
        <v>0</v>
      </c>
      <c r="I16" s="63">
        <v>8</v>
      </c>
      <c r="J16" s="64">
        <v>1</v>
      </c>
      <c r="K16" s="63">
        <v>71</v>
      </c>
      <c r="L16" s="64">
        <v>-17</v>
      </c>
      <c r="M16" s="65">
        <v>4</v>
      </c>
      <c r="N16" s="61">
        <v>0</v>
      </c>
      <c r="O16" s="62">
        <f t="shared" si="2"/>
        <v>0</v>
      </c>
      <c r="P16" s="60">
        <f t="shared" si="6"/>
        <v>85</v>
      </c>
      <c r="Q16" s="61">
        <f t="shared" si="6"/>
        <v>-13</v>
      </c>
      <c r="R16" s="62">
        <f t="shared" si="3"/>
        <v>-0.1326530612244898</v>
      </c>
      <c r="S16" s="63">
        <v>8</v>
      </c>
      <c r="T16" s="64">
        <v>1</v>
      </c>
      <c r="U16" s="63">
        <v>77</v>
      </c>
      <c r="V16" s="64">
        <v>-14</v>
      </c>
    </row>
    <row r="17" spans="1:22" ht="12" customHeight="1" x14ac:dyDescent="0.4">
      <c r="A17" s="52"/>
      <c r="B17" s="10"/>
      <c r="C17" s="59" t="s">
        <v>75</v>
      </c>
      <c r="D17" s="60">
        <f t="shared" si="5"/>
        <v>172</v>
      </c>
      <c r="E17" s="61">
        <f t="shared" si="5"/>
        <v>-14</v>
      </c>
      <c r="F17" s="62">
        <f t="shared" si="1"/>
        <v>-7.5268817204301078E-2</v>
      </c>
      <c r="G17" s="63">
        <v>4</v>
      </c>
      <c r="H17" s="64">
        <v>2</v>
      </c>
      <c r="I17" s="63">
        <v>7</v>
      </c>
      <c r="J17" s="64">
        <v>-12</v>
      </c>
      <c r="K17" s="63">
        <v>161</v>
      </c>
      <c r="L17" s="64">
        <v>-4</v>
      </c>
      <c r="M17" s="65">
        <v>4</v>
      </c>
      <c r="N17" s="61">
        <v>2</v>
      </c>
      <c r="O17" s="62">
        <f t="shared" si="2"/>
        <v>1</v>
      </c>
      <c r="P17" s="60">
        <f t="shared" si="6"/>
        <v>179</v>
      </c>
      <c r="Q17" s="61">
        <f t="shared" si="6"/>
        <v>-10</v>
      </c>
      <c r="R17" s="62">
        <f t="shared" si="3"/>
        <v>-5.2910052910052907E-2</v>
      </c>
      <c r="S17" s="63">
        <v>9</v>
      </c>
      <c r="T17" s="64">
        <v>-11</v>
      </c>
      <c r="U17" s="63">
        <v>170</v>
      </c>
      <c r="V17" s="64">
        <v>1</v>
      </c>
    </row>
    <row r="18" spans="1:22" ht="12" customHeight="1" x14ac:dyDescent="0.4">
      <c r="A18" s="52"/>
      <c r="B18" s="10" t="s">
        <v>29</v>
      </c>
      <c r="C18" s="59" t="s">
        <v>30</v>
      </c>
      <c r="D18" s="60">
        <f>SUM(G18,I18,K18)</f>
        <v>164</v>
      </c>
      <c r="E18" s="61">
        <f>SUM(H18,J18,L18)</f>
        <v>20</v>
      </c>
      <c r="F18" s="62">
        <f>IF(D18-E18&gt;0,E18/(D18-E18),"-----")</f>
        <v>0.1388888888888889</v>
      </c>
      <c r="G18" s="63">
        <v>1</v>
      </c>
      <c r="H18" s="64">
        <v>-1</v>
      </c>
      <c r="I18" s="63">
        <v>14</v>
      </c>
      <c r="J18" s="64">
        <v>7</v>
      </c>
      <c r="K18" s="63">
        <v>149</v>
      </c>
      <c r="L18" s="64">
        <v>14</v>
      </c>
      <c r="M18" s="65">
        <v>1</v>
      </c>
      <c r="N18" s="61">
        <v>-1</v>
      </c>
      <c r="O18" s="62">
        <f>IF(M18-N18&gt;0,N18/(M18-N18),"-----")</f>
        <v>-0.5</v>
      </c>
      <c r="P18" s="60">
        <f>SUM(S18,U18)</f>
        <v>167</v>
      </c>
      <c r="Q18" s="61">
        <f>SUM(T18,V18)</f>
        <v>21</v>
      </c>
      <c r="R18" s="62">
        <f>IF(P18-Q18&gt;0,Q18/(P18-Q18),"-----")</f>
        <v>0.14383561643835616</v>
      </c>
      <c r="S18" s="63">
        <v>14</v>
      </c>
      <c r="T18" s="64">
        <v>7</v>
      </c>
      <c r="U18" s="63">
        <v>153</v>
      </c>
      <c r="V18" s="64">
        <v>14</v>
      </c>
    </row>
    <row r="19" spans="1:22" ht="12" customHeight="1" x14ac:dyDescent="0.4">
      <c r="A19" s="52"/>
      <c r="B19" s="10"/>
      <c r="C19" s="59" t="s">
        <v>31</v>
      </c>
      <c r="D19" s="60">
        <f t="shared" si="5"/>
        <v>96</v>
      </c>
      <c r="E19" s="61">
        <f t="shared" si="5"/>
        <v>-27</v>
      </c>
      <c r="F19" s="62">
        <f t="shared" si="1"/>
        <v>-0.21951219512195122</v>
      </c>
      <c r="G19" s="63">
        <v>2</v>
      </c>
      <c r="H19" s="64">
        <v>0</v>
      </c>
      <c r="I19" s="63">
        <v>10</v>
      </c>
      <c r="J19" s="64">
        <v>-3</v>
      </c>
      <c r="K19" s="63">
        <v>84</v>
      </c>
      <c r="L19" s="64">
        <v>-24</v>
      </c>
      <c r="M19" s="65">
        <v>2</v>
      </c>
      <c r="N19" s="61">
        <v>0</v>
      </c>
      <c r="O19" s="62">
        <f t="shared" si="2"/>
        <v>0</v>
      </c>
      <c r="P19" s="60">
        <f t="shared" si="6"/>
        <v>96</v>
      </c>
      <c r="Q19" s="61">
        <f t="shared" si="6"/>
        <v>-31</v>
      </c>
      <c r="R19" s="62">
        <f t="shared" si="3"/>
        <v>-0.24409448818897639</v>
      </c>
      <c r="S19" s="63">
        <v>11</v>
      </c>
      <c r="T19" s="64">
        <v>-2</v>
      </c>
      <c r="U19" s="63">
        <v>85</v>
      </c>
      <c r="V19" s="64">
        <v>-29</v>
      </c>
    </row>
    <row r="20" spans="1:22" ht="12" customHeight="1" x14ac:dyDescent="0.4">
      <c r="A20" s="52"/>
      <c r="B20" s="10" t="s">
        <v>32</v>
      </c>
      <c r="C20" s="59" t="s">
        <v>33</v>
      </c>
      <c r="D20" s="60">
        <f t="shared" si="5"/>
        <v>26</v>
      </c>
      <c r="E20" s="61">
        <f t="shared" si="5"/>
        <v>-20</v>
      </c>
      <c r="F20" s="62">
        <f t="shared" si="1"/>
        <v>-0.43478260869565216</v>
      </c>
      <c r="G20" s="63">
        <v>1</v>
      </c>
      <c r="H20" s="64">
        <v>1</v>
      </c>
      <c r="I20" s="63">
        <v>5</v>
      </c>
      <c r="J20" s="64">
        <v>-3</v>
      </c>
      <c r="K20" s="63">
        <v>20</v>
      </c>
      <c r="L20" s="64">
        <v>-18</v>
      </c>
      <c r="M20" s="65">
        <v>1</v>
      </c>
      <c r="N20" s="61">
        <v>1</v>
      </c>
      <c r="O20" s="62" t="str">
        <f t="shared" si="2"/>
        <v>-----</v>
      </c>
      <c r="P20" s="60">
        <f t="shared" si="6"/>
        <v>26</v>
      </c>
      <c r="Q20" s="61">
        <f t="shared" si="6"/>
        <v>-20</v>
      </c>
      <c r="R20" s="62">
        <f t="shared" si="3"/>
        <v>-0.43478260869565216</v>
      </c>
      <c r="S20" s="63">
        <v>5</v>
      </c>
      <c r="T20" s="64">
        <v>-3</v>
      </c>
      <c r="U20" s="63">
        <v>21</v>
      </c>
      <c r="V20" s="64">
        <v>-17</v>
      </c>
    </row>
    <row r="21" spans="1:22" ht="12" customHeight="1" x14ac:dyDescent="0.4">
      <c r="A21" s="52"/>
      <c r="B21" s="10"/>
      <c r="C21" s="59" t="s">
        <v>34</v>
      </c>
      <c r="D21" s="60">
        <f t="shared" si="5"/>
        <v>76</v>
      </c>
      <c r="E21" s="61">
        <f t="shared" si="5"/>
        <v>-19</v>
      </c>
      <c r="F21" s="62">
        <f t="shared" si="1"/>
        <v>-0.2</v>
      </c>
      <c r="G21" s="63">
        <v>2</v>
      </c>
      <c r="H21" s="64">
        <v>-2</v>
      </c>
      <c r="I21" s="63">
        <v>4</v>
      </c>
      <c r="J21" s="64">
        <v>-5</v>
      </c>
      <c r="K21" s="63">
        <v>70</v>
      </c>
      <c r="L21" s="64">
        <v>-12</v>
      </c>
      <c r="M21" s="65">
        <v>2</v>
      </c>
      <c r="N21" s="61">
        <v>-2</v>
      </c>
      <c r="O21" s="62">
        <f t="shared" si="2"/>
        <v>-0.5</v>
      </c>
      <c r="P21" s="60">
        <f t="shared" si="6"/>
        <v>77</v>
      </c>
      <c r="Q21" s="61">
        <f t="shared" si="6"/>
        <v>-17</v>
      </c>
      <c r="R21" s="62">
        <f t="shared" si="3"/>
        <v>-0.18085106382978725</v>
      </c>
      <c r="S21" s="63">
        <v>4</v>
      </c>
      <c r="T21" s="64">
        <v>-5</v>
      </c>
      <c r="U21" s="63">
        <v>73</v>
      </c>
      <c r="V21" s="64">
        <v>-12</v>
      </c>
    </row>
    <row r="22" spans="1:22" ht="12" customHeight="1" x14ac:dyDescent="0.4">
      <c r="A22" s="52"/>
      <c r="B22" s="10"/>
      <c r="C22" s="59" t="s">
        <v>35</v>
      </c>
      <c r="D22" s="60">
        <f t="shared" si="5"/>
        <v>40</v>
      </c>
      <c r="E22" s="61">
        <f t="shared" si="5"/>
        <v>-5</v>
      </c>
      <c r="F22" s="62">
        <f t="shared" si="1"/>
        <v>-0.1111111111111111</v>
      </c>
      <c r="G22" s="63">
        <v>0</v>
      </c>
      <c r="H22" s="64">
        <v>-4</v>
      </c>
      <c r="I22" s="63">
        <v>8</v>
      </c>
      <c r="J22" s="64">
        <v>1</v>
      </c>
      <c r="K22" s="63">
        <v>32</v>
      </c>
      <c r="L22" s="64">
        <v>-2</v>
      </c>
      <c r="M22" s="65">
        <v>0</v>
      </c>
      <c r="N22" s="61">
        <v>-4</v>
      </c>
      <c r="O22" s="62">
        <f t="shared" si="2"/>
        <v>-1</v>
      </c>
      <c r="P22" s="60">
        <f t="shared" si="6"/>
        <v>41</v>
      </c>
      <c r="Q22" s="61">
        <f t="shared" si="6"/>
        <v>-1</v>
      </c>
      <c r="R22" s="62">
        <f t="shared" si="3"/>
        <v>-2.3809523809523808E-2</v>
      </c>
      <c r="S22" s="63">
        <v>8</v>
      </c>
      <c r="T22" s="64">
        <v>1</v>
      </c>
      <c r="U22" s="63">
        <v>33</v>
      </c>
      <c r="V22" s="64">
        <v>-2</v>
      </c>
    </row>
    <row r="23" spans="1:22" ht="12" customHeight="1" x14ac:dyDescent="0.4">
      <c r="A23" s="52"/>
      <c r="B23" s="10"/>
      <c r="C23" s="59" t="s">
        <v>36</v>
      </c>
      <c r="D23" s="60">
        <f t="shared" si="5"/>
        <v>7</v>
      </c>
      <c r="E23" s="61">
        <f t="shared" si="5"/>
        <v>3</v>
      </c>
      <c r="F23" s="62">
        <f t="shared" si="1"/>
        <v>0.75</v>
      </c>
      <c r="G23" s="63">
        <v>0</v>
      </c>
      <c r="H23" s="64">
        <v>0</v>
      </c>
      <c r="I23" s="63">
        <v>2</v>
      </c>
      <c r="J23" s="64">
        <v>1</v>
      </c>
      <c r="K23" s="63">
        <v>5</v>
      </c>
      <c r="L23" s="64">
        <v>2</v>
      </c>
      <c r="M23" s="65">
        <v>0</v>
      </c>
      <c r="N23" s="61">
        <v>0</v>
      </c>
      <c r="O23" s="62" t="str">
        <f t="shared" si="2"/>
        <v>-----</v>
      </c>
      <c r="P23" s="60">
        <f t="shared" si="6"/>
        <v>7</v>
      </c>
      <c r="Q23" s="61">
        <f t="shared" si="6"/>
        <v>3</v>
      </c>
      <c r="R23" s="62">
        <f t="shared" si="3"/>
        <v>0.75</v>
      </c>
      <c r="S23" s="63">
        <v>2</v>
      </c>
      <c r="T23" s="64">
        <v>1</v>
      </c>
      <c r="U23" s="63">
        <v>5</v>
      </c>
      <c r="V23" s="64">
        <v>2</v>
      </c>
    </row>
    <row r="24" spans="1:22" ht="12" customHeight="1" x14ac:dyDescent="0.4">
      <c r="A24" s="52"/>
      <c r="B24" s="66"/>
      <c r="C24" s="67" t="s">
        <v>37</v>
      </c>
      <c r="D24" s="68">
        <f t="shared" si="5"/>
        <v>3</v>
      </c>
      <c r="E24" s="69">
        <f t="shared" si="5"/>
        <v>2</v>
      </c>
      <c r="F24" s="70">
        <f t="shared" si="1"/>
        <v>2</v>
      </c>
      <c r="G24" s="71">
        <v>0</v>
      </c>
      <c r="H24" s="72">
        <v>0</v>
      </c>
      <c r="I24" s="71">
        <v>2</v>
      </c>
      <c r="J24" s="72">
        <v>2</v>
      </c>
      <c r="K24" s="71">
        <v>1</v>
      </c>
      <c r="L24" s="72">
        <v>0</v>
      </c>
      <c r="M24" s="73">
        <v>0</v>
      </c>
      <c r="N24" s="69">
        <v>0</v>
      </c>
      <c r="O24" s="70" t="str">
        <f t="shared" si="2"/>
        <v>-----</v>
      </c>
      <c r="P24" s="68">
        <f t="shared" si="6"/>
        <v>3</v>
      </c>
      <c r="Q24" s="69">
        <f t="shared" si="6"/>
        <v>2</v>
      </c>
      <c r="R24" s="70">
        <f t="shared" si="3"/>
        <v>2</v>
      </c>
      <c r="S24" s="71">
        <v>2</v>
      </c>
      <c r="T24" s="72">
        <v>2</v>
      </c>
      <c r="U24" s="71">
        <v>1</v>
      </c>
      <c r="V24" s="72">
        <v>0</v>
      </c>
    </row>
    <row r="25" spans="1:22" ht="12" customHeight="1" x14ac:dyDescent="0.4">
      <c r="A25" s="52"/>
      <c r="B25" s="4"/>
      <c r="C25" s="12" t="s">
        <v>18</v>
      </c>
      <c r="D25" s="44">
        <f>SUM(D26:D35)</f>
        <v>915</v>
      </c>
      <c r="E25" s="45">
        <f>SUM(E26:E35)</f>
        <v>-61</v>
      </c>
      <c r="F25" s="38">
        <f t="shared" si="1"/>
        <v>-6.25E-2</v>
      </c>
      <c r="G25" s="46">
        <f t="shared" ref="G25:N25" si="7">SUM(G26:G35)</f>
        <v>22</v>
      </c>
      <c r="H25" s="47">
        <f t="shared" si="7"/>
        <v>9</v>
      </c>
      <c r="I25" s="46">
        <f t="shared" si="7"/>
        <v>90</v>
      </c>
      <c r="J25" s="47">
        <f t="shared" si="7"/>
        <v>-7</v>
      </c>
      <c r="K25" s="46">
        <f t="shared" si="7"/>
        <v>803</v>
      </c>
      <c r="L25" s="47">
        <f t="shared" si="7"/>
        <v>-63</v>
      </c>
      <c r="M25" s="74">
        <f t="shared" si="7"/>
        <v>22</v>
      </c>
      <c r="N25" s="37">
        <f t="shared" si="7"/>
        <v>9</v>
      </c>
      <c r="O25" s="38">
        <f t="shared" si="2"/>
        <v>0.69230769230769229</v>
      </c>
      <c r="P25" s="74">
        <f>SUM(P26:P35)</f>
        <v>929</v>
      </c>
      <c r="Q25" s="45">
        <f>SUM(Q26:Q35)</f>
        <v>-72</v>
      </c>
      <c r="R25" s="38">
        <f t="shared" si="3"/>
        <v>-7.1928071928071935E-2</v>
      </c>
      <c r="S25" s="46">
        <f>SUM(S26:S35)</f>
        <v>91</v>
      </c>
      <c r="T25" s="47">
        <f>SUM(T26:T35)</f>
        <v>-8</v>
      </c>
      <c r="U25" s="46">
        <f>SUM(U26:U35)</f>
        <v>838</v>
      </c>
      <c r="V25" s="47">
        <f>SUM(V26:V35)</f>
        <v>-64</v>
      </c>
    </row>
    <row r="26" spans="1:22" ht="12" customHeight="1" x14ac:dyDescent="0.4">
      <c r="A26" s="52"/>
      <c r="B26" s="10" t="s">
        <v>38</v>
      </c>
      <c r="C26" s="53" t="s">
        <v>39</v>
      </c>
      <c r="D26" s="54">
        <f t="shared" ref="D26:E35" si="8">SUM(G26,I26,K26)</f>
        <v>188</v>
      </c>
      <c r="E26" s="55">
        <f t="shared" si="8"/>
        <v>-36</v>
      </c>
      <c r="F26" s="42">
        <f t="shared" si="1"/>
        <v>-0.16071428571428573</v>
      </c>
      <c r="G26" s="56">
        <v>5</v>
      </c>
      <c r="H26" s="57">
        <v>2</v>
      </c>
      <c r="I26" s="56">
        <v>24</v>
      </c>
      <c r="J26" s="57">
        <v>-2</v>
      </c>
      <c r="K26" s="56">
        <v>159</v>
      </c>
      <c r="L26" s="57">
        <v>-36</v>
      </c>
      <c r="M26" s="58">
        <v>5</v>
      </c>
      <c r="N26" s="55">
        <v>2</v>
      </c>
      <c r="O26" s="42">
        <f t="shared" si="2"/>
        <v>0.66666666666666663</v>
      </c>
      <c r="P26" s="54">
        <f t="shared" ref="P26:Q35" si="9">SUM(S26,U26)</f>
        <v>189</v>
      </c>
      <c r="Q26" s="55">
        <f t="shared" si="9"/>
        <v>-41</v>
      </c>
      <c r="R26" s="42">
        <f t="shared" si="3"/>
        <v>-0.17826086956521739</v>
      </c>
      <c r="S26" s="56">
        <v>24</v>
      </c>
      <c r="T26" s="57">
        <v>-3</v>
      </c>
      <c r="U26" s="56">
        <v>165</v>
      </c>
      <c r="V26" s="57">
        <v>-38</v>
      </c>
    </row>
    <row r="27" spans="1:22" ht="12" customHeight="1" x14ac:dyDescent="0.4">
      <c r="A27" s="52"/>
      <c r="B27" s="10"/>
      <c r="C27" s="59" t="s">
        <v>40</v>
      </c>
      <c r="D27" s="60">
        <f t="shared" si="8"/>
        <v>139</v>
      </c>
      <c r="E27" s="61">
        <f t="shared" si="8"/>
        <v>3</v>
      </c>
      <c r="F27" s="62">
        <f t="shared" si="1"/>
        <v>2.2058823529411766E-2</v>
      </c>
      <c r="G27" s="63">
        <v>1</v>
      </c>
      <c r="H27" s="64">
        <v>-1</v>
      </c>
      <c r="I27" s="63">
        <v>18</v>
      </c>
      <c r="J27" s="64">
        <v>0</v>
      </c>
      <c r="K27" s="63">
        <v>120</v>
      </c>
      <c r="L27" s="64">
        <v>4</v>
      </c>
      <c r="M27" s="65">
        <v>1</v>
      </c>
      <c r="N27" s="61">
        <v>-1</v>
      </c>
      <c r="O27" s="62">
        <f t="shared" si="2"/>
        <v>-0.5</v>
      </c>
      <c r="P27" s="60">
        <f t="shared" si="9"/>
        <v>142</v>
      </c>
      <c r="Q27" s="61">
        <f t="shared" si="9"/>
        <v>1</v>
      </c>
      <c r="R27" s="62">
        <f t="shared" si="3"/>
        <v>7.0921985815602835E-3</v>
      </c>
      <c r="S27" s="63">
        <v>18</v>
      </c>
      <c r="T27" s="64">
        <v>-1</v>
      </c>
      <c r="U27" s="63">
        <v>124</v>
      </c>
      <c r="V27" s="64">
        <v>2</v>
      </c>
    </row>
    <row r="28" spans="1:22" ht="12" customHeight="1" x14ac:dyDescent="0.4">
      <c r="A28" s="52"/>
      <c r="B28" s="10" t="s">
        <v>41</v>
      </c>
      <c r="C28" s="59" t="s">
        <v>42</v>
      </c>
      <c r="D28" s="60">
        <f t="shared" si="8"/>
        <v>77</v>
      </c>
      <c r="E28" s="61">
        <f t="shared" si="8"/>
        <v>5</v>
      </c>
      <c r="F28" s="62">
        <f t="shared" si="1"/>
        <v>6.9444444444444448E-2</v>
      </c>
      <c r="G28" s="63">
        <v>4</v>
      </c>
      <c r="H28" s="64">
        <v>3</v>
      </c>
      <c r="I28" s="63">
        <v>8</v>
      </c>
      <c r="J28" s="64">
        <v>3</v>
      </c>
      <c r="K28" s="63">
        <v>65</v>
      </c>
      <c r="L28" s="64">
        <v>-1</v>
      </c>
      <c r="M28" s="65">
        <v>4</v>
      </c>
      <c r="N28" s="61">
        <v>3</v>
      </c>
      <c r="O28" s="62">
        <f t="shared" si="2"/>
        <v>3</v>
      </c>
      <c r="P28" s="60">
        <f t="shared" si="9"/>
        <v>80</v>
      </c>
      <c r="Q28" s="61">
        <f t="shared" si="9"/>
        <v>5</v>
      </c>
      <c r="R28" s="62">
        <f t="shared" si="3"/>
        <v>6.6666666666666666E-2</v>
      </c>
      <c r="S28" s="63">
        <v>8</v>
      </c>
      <c r="T28" s="64">
        <v>3</v>
      </c>
      <c r="U28" s="63">
        <v>72</v>
      </c>
      <c r="V28" s="64">
        <v>2</v>
      </c>
    </row>
    <row r="29" spans="1:22" ht="12" customHeight="1" x14ac:dyDescent="0.4">
      <c r="A29" s="52" t="s">
        <v>43</v>
      </c>
      <c r="B29" s="10"/>
      <c r="C29" s="59" t="s">
        <v>44</v>
      </c>
      <c r="D29" s="60">
        <f t="shared" si="8"/>
        <v>123</v>
      </c>
      <c r="E29" s="61">
        <f t="shared" si="8"/>
        <v>-40</v>
      </c>
      <c r="F29" s="62">
        <f t="shared" si="1"/>
        <v>-0.24539877300613497</v>
      </c>
      <c r="G29" s="63">
        <v>1</v>
      </c>
      <c r="H29" s="64">
        <v>1</v>
      </c>
      <c r="I29" s="63">
        <v>8</v>
      </c>
      <c r="J29" s="64">
        <v>-4</v>
      </c>
      <c r="K29" s="63">
        <v>114</v>
      </c>
      <c r="L29" s="64">
        <v>-37</v>
      </c>
      <c r="M29" s="65">
        <v>1</v>
      </c>
      <c r="N29" s="61">
        <v>1</v>
      </c>
      <c r="O29" s="62" t="str">
        <f t="shared" si="2"/>
        <v>-----</v>
      </c>
      <c r="P29" s="60">
        <f t="shared" si="9"/>
        <v>124</v>
      </c>
      <c r="Q29" s="61">
        <f t="shared" si="9"/>
        <v>-45</v>
      </c>
      <c r="R29" s="62">
        <f t="shared" si="3"/>
        <v>-0.26627218934911245</v>
      </c>
      <c r="S29" s="63">
        <v>8</v>
      </c>
      <c r="T29" s="64">
        <v>-4</v>
      </c>
      <c r="U29" s="63">
        <v>116</v>
      </c>
      <c r="V29" s="64">
        <v>-41</v>
      </c>
    </row>
    <row r="30" spans="1:22" ht="12" customHeight="1" x14ac:dyDescent="0.4">
      <c r="A30" s="52"/>
      <c r="B30" s="10" t="s">
        <v>45</v>
      </c>
      <c r="C30" s="59" t="s">
        <v>46</v>
      </c>
      <c r="D30" s="60">
        <f t="shared" si="8"/>
        <v>144</v>
      </c>
      <c r="E30" s="61">
        <f t="shared" si="8"/>
        <v>18</v>
      </c>
      <c r="F30" s="62">
        <f t="shared" si="1"/>
        <v>0.14285714285714285</v>
      </c>
      <c r="G30" s="63">
        <v>4</v>
      </c>
      <c r="H30" s="64">
        <v>0</v>
      </c>
      <c r="I30" s="63">
        <v>8</v>
      </c>
      <c r="J30" s="64">
        <v>3</v>
      </c>
      <c r="K30" s="63">
        <v>132</v>
      </c>
      <c r="L30" s="64">
        <v>15</v>
      </c>
      <c r="M30" s="65">
        <v>4</v>
      </c>
      <c r="N30" s="61">
        <v>0</v>
      </c>
      <c r="O30" s="62">
        <f t="shared" si="2"/>
        <v>0</v>
      </c>
      <c r="P30" s="60">
        <f t="shared" si="9"/>
        <v>147</v>
      </c>
      <c r="Q30" s="61">
        <f t="shared" si="9"/>
        <v>22</v>
      </c>
      <c r="R30" s="62">
        <f t="shared" si="3"/>
        <v>0.17599999999999999</v>
      </c>
      <c r="S30" s="63">
        <v>8</v>
      </c>
      <c r="T30" s="64">
        <v>3</v>
      </c>
      <c r="U30" s="63">
        <v>139</v>
      </c>
      <c r="V30" s="64">
        <v>19</v>
      </c>
    </row>
    <row r="31" spans="1:22" ht="12" customHeight="1" x14ac:dyDescent="0.4">
      <c r="A31" s="52"/>
      <c r="B31" s="10"/>
      <c r="C31" s="59" t="s">
        <v>47</v>
      </c>
      <c r="D31" s="60">
        <f t="shared" si="8"/>
        <v>41</v>
      </c>
      <c r="E31" s="61">
        <f t="shared" si="8"/>
        <v>-10</v>
      </c>
      <c r="F31" s="62">
        <f t="shared" si="1"/>
        <v>-0.19607843137254902</v>
      </c>
      <c r="G31" s="63">
        <v>1</v>
      </c>
      <c r="H31" s="64">
        <v>0</v>
      </c>
      <c r="I31" s="63">
        <v>4</v>
      </c>
      <c r="J31" s="64">
        <v>-1</v>
      </c>
      <c r="K31" s="63">
        <v>36</v>
      </c>
      <c r="L31" s="64">
        <v>-9</v>
      </c>
      <c r="M31" s="65">
        <v>1</v>
      </c>
      <c r="N31" s="61">
        <v>0</v>
      </c>
      <c r="O31" s="62">
        <f t="shared" si="2"/>
        <v>0</v>
      </c>
      <c r="P31" s="60">
        <f t="shared" si="9"/>
        <v>43</v>
      </c>
      <c r="Q31" s="61">
        <f t="shared" si="9"/>
        <v>-8</v>
      </c>
      <c r="R31" s="62">
        <f t="shared" si="3"/>
        <v>-0.15686274509803921</v>
      </c>
      <c r="S31" s="63">
        <v>5</v>
      </c>
      <c r="T31" s="64">
        <v>0</v>
      </c>
      <c r="U31" s="63">
        <v>38</v>
      </c>
      <c r="V31" s="64">
        <v>-8</v>
      </c>
    </row>
    <row r="32" spans="1:22" ht="12" customHeight="1" x14ac:dyDescent="0.4">
      <c r="A32" s="52"/>
      <c r="B32" s="10" t="s">
        <v>29</v>
      </c>
      <c r="C32" s="59" t="s">
        <v>48</v>
      </c>
      <c r="D32" s="60">
        <f t="shared" si="8"/>
        <v>41</v>
      </c>
      <c r="E32" s="61">
        <f t="shared" si="8"/>
        <v>-15</v>
      </c>
      <c r="F32" s="62">
        <f t="shared" si="1"/>
        <v>-0.26785714285714285</v>
      </c>
      <c r="G32" s="63">
        <v>2</v>
      </c>
      <c r="H32" s="64">
        <v>2</v>
      </c>
      <c r="I32" s="63">
        <v>7</v>
      </c>
      <c r="J32" s="64">
        <v>1</v>
      </c>
      <c r="K32" s="63">
        <v>32</v>
      </c>
      <c r="L32" s="64">
        <v>-18</v>
      </c>
      <c r="M32" s="65">
        <v>2</v>
      </c>
      <c r="N32" s="61">
        <v>2</v>
      </c>
      <c r="O32" s="62" t="str">
        <f t="shared" si="2"/>
        <v>-----</v>
      </c>
      <c r="P32" s="60">
        <f t="shared" si="9"/>
        <v>39</v>
      </c>
      <c r="Q32" s="61">
        <f t="shared" si="9"/>
        <v>-18</v>
      </c>
      <c r="R32" s="62">
        <f t="shared" si="3"/>
        <v>-0.31578947368421051</v>
      </c>
      <c r="S32" s="63">
        <v>7</v>
      </c>
      <c r="T32" s="64">
        <v>1</v>
      </c>
      <c r="U32" s="63">
        <v>32</v>
      </c>
      <c r="V32" s="64">
        <v>-19</v>
      </c>
    </row>
    <row r="33" spans="1:22" ht="12" customHeight="1" x14ac:dyDescent="0.4">
      <c r="A33" s="52"/>
      <c r="B33" s="10"/>
      <c r="C33" s="59" t="s">
        <v>49</v>
      </c>
      <c r="D33" s="60">
        <f t="shared" si="8"/>
        <v>80</v>
      </c>
      <c r="E33" s="61">
        <f t="shared" si="8"/>
        <v>26</v>
      </c>
      <c r="F33" s="62">
        <f t="shared" si="1"/>
        <v>0.48148148148148145</v>
      </c>
      <c r="G33" s="63">
        <v>2</v>
      </c>
      <c r="H33" s="64">
        <v>2</v>
      </c>
      <c r="I33" s="63">
        <v>5</v>
      </c>
      <c r="J33" s="64">
        <v>-1</v>
      </c>
      <c r="K33" s="63">
        <v>73</v>
      </c>
      <c r="L33" s="64">
        <v>25</v>
      </c>
      <c r="M33" s="65">
        <v>2</v>
      </c>
      <c r="N33" s="61">
        <v>2</v>
      </c>
      <c r="O33" s="62" t="str">
        <f t="shared" si="2"/>
        <v>-----</v>
      </c>
      <c r="P33" s="60">
        <f t="shared" si="9"/>
        <v>82</v>
      </c>
      <c r="Q33" s="61">
        <f t="shared" si="9"/>
        <v>26</v>
      </c>
      <c r="R33" s="62">
        <f t="shared" si="3"/>
        <v>0.4642857142857143</v>
      </c>
      <c r="S33" s="63">
        <v>5</v>
      </c>
      <c r="T33" s="64">
        <v>-1</v>
      </c>
      <c r="U33" s="63">
        <v>77</v>
      </c>
      <c r="V33" s="64">
        <v>27</v>
      </c>
    </row>
    <row r="34" spans="1:22" ht="12" customHeight="1" x14ac:dyDescent="0.4">
      <c r="A34" s="52"/>
      <c r="B34" s="10" t="s">
        <v>32</v>
      </c>
      <c r="C34" s="59" t="s">
        <v>50</v>
      </c>
      <c r="D34" s="60">
        <f t="shared" si="8"/>
        <v>62</v>
      </c>
      <c r="E34" s="61">
        <f t="shared" si="8"/>
        <v>-17</v>
      </c>
      <c r="F34" s="62">
        <f t="shared" si="1"/>
        <v>-0.21518987341772153</v>
      </c>
      <c r="G34" s="63">
        <v>1</v>
      </c>
      <c r="H34" s="64">
        <v>-1</v>
      </c>
      <c r="I34" s="63">
        <v>5</v>
      </c>
      <c r="J34" s="64">
        <v>-6</v>
      </c>
      <c r="K34" s="63">
        <v>56</v>
      </c>
      <c r="L34" s="64">
        <v>-10</v>
      </c>
      <c r="M34" s="65">
        <v>1</v>
      </c>
      <c r="N34" s="61">
        <v>-1</v>
      </c>
      <c r="O34" s="62">
        <f t="shared" si="2"/>
        <v>-0.5</v>
      </c>
      <c r="P34" s="60">
        <f t="shared" si="9"/>
        <v>63</v>
      </c>
      <c r="Q34" s="61">
        <f t="shared" si="9"/>
        <v>-19</v>
      </c>
      <c r="R34" s="62">
        <f t="shared" si="3"/>
        <v>-0.23170731707317074</v>
      </c>
      <c r="S34" s="63">
        <v>5</v>
      </c>
      <c r="T34" s="64">
        <v>-6</v>
      </c>
      <c r="U34" s="63">
        <v>58</v>
      </c>
      <c r="V34" s="64">
        <v>-13</v>
      </c>
    </row>
    <row r="35" spans="1:22" ht="12" customHeight="1" x14ac:dyDescent="0.4">
      <c r="A35" s="52"/>
      <c r="B35" s="66"/>
      <c r="C35" s="67" t="s">
        <v>51</v>
      </c>
      <c r="D35" s="68">
        <f t="shared" si="8"/>
        <v>20</v>
      </c>
      <c r="E35" s="69">
        <f t="shared" si="8"/>
        <v>5</v>
      </c>
      <c r="F35" s="70">
        <f t="shared" si="1"/>
        <v>0.33333333333333331</v>
      </c>
      <c r="G35" s="71">
        <v>1</v>
      </c>
      <c r="H35" s="72">
        <v>1</v>
      </c>
      <c r="I35" s="71">
        <v>3</v>
      </c>
      <c r="J35" s="72">
        <v>0</v>
      </c>
      <c r="K35" s="71">
        <v>16</v>
      </c>
      <c r="L35" s="72">
        <v>4</v>
      </c>
      <c r="M35" s="73">
        <v>1</v>
      </c>
      <c r="N35" s="69">
        <v>1</v>
      </c>
      <c r="O35" s="70" t="str">
        <f t="shared" si="2"/>
        <v>-----</v>
      </c>
      <c r="P35" s="68">
        <f t="shared" si="9"/>
        <v>20</v>
      </c>
      <c r="Q35" s="69">
        <f t="shared" si="9"/>
        <v>5</v>
      </c>
      <c r="R35" s="70">
        <f t="shared" si="3"/>
        <v>0.33333333333333331</v>
      </c>
      <c r="S35" s="71">
        <v>3</v>
      </c>
      <c r="T35" s="72">
        <v>0</v>
      </c>
      <c r="U35" s="71">
        <v>17</v>
      </c>
      <c r="V35" s="72">
        <v>5</v>
      </c>
    </row>
    <row r="36" spans="1:22" ht="12" customHeight="1" x14ac:dyDescent="0.4">
      <c r="A36" s="52"/>
      <c r="B36" s="10"/>
      <c r="C36" s="12" t="s">
        <v>18</v>
      </c>
      <c r="D36" s="75">
        <f>SUM(D37:D40)</f>
        <v>228</v>
      </c>
      <c r="E36" s="76">
        <f>SUM(E37:E40)</f>
        <v>-14</v>
      </c>
      <c r="F36" s="34">
        <f t="shared" si="1"/>
        <v>-5.7851239669421489E-2</v>
      </c>
      <c r="G36" s="77">
        <f t="shared" ref="G36:N36" si="10">SUM(G37:G40)</f>
        <v>9</v>
      </c>
      <c r="H36" s="78">
        <f t="shared" si="10"/>
        <v>5</v>
      </c>
      <c r="I36" s="77">
        <f t="shared" si="10"/>
        <v>34</v>
      </c>
      <c r="J36" s="78">
        <f t="shared" si="10"/>
        <v>10</v>
      </c>
      <c r="K36" s="77">
        <f t="shared" si="10"/>
        <v>185</v>
      </c>
      <c r="L36" s="78">
        <f t="shared" si="10"/>
        <v>-29</v>
      </c>
      <c r="M36" s="79">
        <f t="shared" si="10"/>
        <v>9</v>
      </c>
      <c r="N36" s="29">
        <f t="shared" si="10"/>
        <v>5</v>
      </c>
      <c r="O36" s="34">
        <f t="shared" si="2"/>
        <v>1.25</v>
      </c>
      <c r="P36" s="79">
        <f>SUM(P37:P40)</f>
        <v>222</v>
      </c>
      <c r="Q36" s="76">
        <f>SUM(Q37:Q40)</f>
        <v>-22</v>
      </c>
      <c r="R36" s="34">
        <f t="shared" si="3"/>
        <v>-9.0163934426229511E-2</v>
      </c>
      <c r="S36" s="77">
        <f>SUM(S37:S40)</f>
        <v>34</v>
      </c>
      <c r="T36" s="78">
        <f>SUM(T37:T40)</f>
        <v>10</v>
      </c>
      <c r="U36" s="77">
        <f>SUM(U37:U40)</f>
        <v>188</v>
      </c>
      <c r="V36" s="78">
        <f>SUM(V37:V40)</f>
        <v>-32</v>
      </c>
    </row>
    <row r="37" spans="1:22" ht="12" customHeight="1" x14ac:dyDescent="0.4">
      <c r="A37" s="52"/>
      <c r="B37" s="10" t="s">
        <v>52</v>
      </c>
      <c r="C37" s="53" t="s">
        <v>104</v>
      </c>
      <c r="D37" s="54">
        <f t="shared" ref="D37:E40" si="11">SUM(G37,I37,K37)</f>
        <v>102</v>
      </c>
      <c r="E37" s="55">
        <f t="shared" si="11"/>
        <v>6</v>
      </c>
      <c r="F37" s="42">
        <f t="shared" si="1"/>
        <v>6.25E-2</v>
      </c>
      <c r="G37" s="56">
        <v>1</v>
      </c>
      <c r="H37" s="57">
        <v>0</v>
      </c>
      <c r="I37" s="56">
        <v>16</v>
      </c>
      <c r="J37" s="57">
        <v>10</v>
      </c>
      <c r="K37" s="56">
        <v>85</v>
      </c>
      <c r="L37" s="57">
        <v>-4</v>
      </c>
      <c r="M37" s="58">
        <v>1</v>
      </c>
      <c r="N37" s="55">
        <v>0</v>
      </c>
      <c r="O37" s="42">
        <f t="shared" si="2"/>
        <v>0</v>
      </c>
      <c r="P37" s="54">
        <f t="shared" ref="P37:Q40" si="12">SUM(S37,U37)</f>
        <v>104</v>
      </c>
      <c r="Q37" s="55">
        <f t="shared" si="12"/>
        <v>6</v>
      </c>
      <c r="R37" s="42">
        <f t="shared" si="3"/>
        <v>6.1224489795918366E-2</v>
      </c>
      <c r="S37" s="56">
        <v>16</v>
      </c>
      <c r="T37" s="57">
        <v>10</v>
      </c>
      <c r="U37" s="56">
        <v>88</v>
      </c>
      <c r="V37" s="57">
        <v>-4</v>
      </c>
    </row>
    <row r="38" spans="1:22" ht="12" customHeight="1" x14ac:dyDescent="0.4">
      <c r="A38" s="52"/>
      <c r="B38" s="10" t="s">
        <v>54</v>
      </c>
      <c r="C38" s="59" t="s">
        <v>55</v>
      </c>
      <c r="D38" s="60">
        <f t="shared" si="11"/>
        <v>12</v>
      </c>
      <c r="E38" s="61">
        <f t="shared" si="11"/>
        <v>-2</v>
      </c>
      <c r="F38" s="62">
        <f t="shared" si="1"/>
        <v>-0.14285714285714285</v>
      </c>
      <c r="G38" s="63">
        <v>0</v>
      </c>
      <c r="H38" s="64">
        <v>-1</v>
      </c>
      <c r="I38" s="63">
        <v>4</v>
      </c>
      <c r="J38" s="64">
        <v>1</v>
      </c>
      <c r="K38" s="63">
        <v>8</v>
      </c>
      <c r="L38" s="64">
        <v>-2</v>
      </c>
      <c r="M38" s="65">
        <v>0</v>
      </c>
      <c r="N38" s="61">
        <v>-1</v>
      </c>
      <c r="O38" s="62">
        <f t="shared" si="2"/>
        <v>-1</v>
      </c>
      <c r="P38" s="60">
        <f t="shared" si="12"/>
        <v>12</v>
      </c>
      <c r="Q38" s="61">
        <f t="shared" si="12"/>
        <v>-1</v>
      </c>
      <c r="R38" s="62">
        <f t="shared" si="3"/>
        <v>-7.6923076923076927E-2</v>
      </c>
      <c r="S38" s="63">
        <v>4</v>
      </c>
      <c r="T38" s="64">
        <v>1</v>
      </c>
      <c r="U38" s="63">
        <v>8</v>
      </c>
      <c r="V38" s="64">
        <v>-2</v>
      </c>
    </row>
    <row r="39" spans="1:22" ht="12" customHeight="1" x14ac:dyDescent="0.4">
      <c r="A39" s="52"/>
      <c r="B39" s="10" t="s">
        <v>29</v>
      </c>
      <c r="C39" s="59" t="s">
        <v>91</v>
      </c>
      <c r="D39" s="60">
        <f t="shared" si="11"/>
        <v>52</v>
      </c>
      <c r="E39" s="61">
        <f t="shared" si="11"/>
        <v>-6</v>
      </c>
      <c r="F39" s="62">
        <f t="shared" si="1"/>
        <v>-0.10344827586206896</v>
      </c>
      <c r="G39" s="63">
        <v>2</v>
      </c>
      <c r="H39" s="64">
        <v>0</v>
      </c>
      <c r="I39" s="63">
        <v>4</v>
      </c>
      <c r="J39" s="64">
        <v>1</v>
      </c>
      <c r="K39" s="63">
        <v>46</v>
      </c>
      <c r="L39" s="64">
        <v>-7</v>
      </c>
      <c r="M39" s="65">
        <v>2</v>
      </c>
      <c r="N39" s="61">
        <v>0</v>
      </c>
      <c r="O39" s="62">
        <f t="shared" si="2"/>
        <v>0</v>
      </c>
      <c r="P39" s="60">
        <f t="shared" si="12"/>
        <v>50</v>
      </c>
      <c r="Q39" s="61">
        <f t="shared" si="12"/>
        <v>-6</v>
      </c>
      <c r="R39" s="62">
        <f t="shared" si="3"/>
        <v>-0.10714285714285714</v>
      </c>
      <c r="S39" s="63">
        <v>4</v>
      </c>
      <c r="T39" s="64">
        <v>1</v>
      </c>
      <c r="U39" s="63">
        <v>46</v>
      </c>
      <c r="V39" s="64">
        <v>-7</v>
      </c>
    </row>
    <row r="40" spans="1:22" ht="12" customHeight="1" x14ac:dyDescent="0.4">
      <c r="A40" s="52"/>
      <c r="B40" s="80" t="s">
        <v>57</v>
      </c>
      <c r="C40" s="67" t="s">
        <v>58</v>
      </c>
      <c r="D40" s="81">
        <f t="shared" si="11"/>
        <v>62</v>
      </c>
      <c r="E40" s="82">
        <f t="shared" si="11"/>
        <v>-12</v>
      </c>
      <c r="F40" s="83">
        <f t="shared" si="1"/>
        <v>-0.16216216216216217</v>
      </c>
      <c r="G40" s="84">
        <v>6</v>
      </c>
      <c r="H40" s="85">
        <v>6</v>
      </c>
      <c r="I40" s="84">
        <v>10</v>
      </c>
      <c r="J40" s="85">
        <v>-2</v>
      </c>
      <c r="K40" s="84">
        <v>46</v>
      </c>
      <c r="L40" s="85">
        <v>-16</v>
      </c>
      <c r="M40" s="86">
        <v>6</v>
      </c>
      <c r="N40" s="82">
        <v>6</v>
      </c>
      <c r="O40" s="83" t="str">
        <f t="shared" si="2"/>
        <v>-----</v>
      </c>
      <c r="P40" s="81">
        <f t="shared" si="12"/>
        <v>56</v>
      </c>
      <c r="Q40" s="82">
        <f t="shared" si="12"/>
        <v>-21</v>
      </c>
      <c r="R40" s="83">
        <f t="shared" si="3"/>
        <v>-0.27272727272727271</v>
      </c>
      <c r="S40" s="84">
        <v>10</v>
      </c>
      <c r="T40" s="85">
        <v>-2</v>
      </c>
      <c r="U40" s="84">
        <v>46</v>
      </c>
      <c r="V40" s="85">
        <v>-19</v>
      </c>
    </row>
    <row r="41" spans="1:22" ht="12" customHeight="1" x14ac:dyDescent="0.4">
      <c r="A41" s="52" t="s">
        <v>59</v>
      </c>
      <c r="B41" s="4"/>
      <c r="C41" s="87" t="s">
        <v>18</v>
      </c>
      <c r="D41" s="44">
        <f>SUM(D42:D48)</f>
        <v>417</v>
      </c>
      <c r="E41" s="45">
        <f>SUM(E42:E48)</f>
        <v>-78</v>
      </c>
      <c r="F41" s="38">
        <f t="shared" si="1"/>
        <v>-0.15757575757575756</v>
      </c>
      <c r="G41" s="46">
        <f t="shared" ref="G41:N41" si="13">SUM(G42:G48)</f>
        <v>12</v>
      </c>
      <c r="H41" s="47">
        <f t="shared" si="13"/>
        <v>-5</v>
      </c>
      <c r="I41" s="46">
        <f t="shared" si="13"/>
        <v>45</v>
      </c>
      <c r="J41" s="47">
        <f t="shared" si="13"/>
        <v>3</v>
      </c>
      <c r="K41" s="46">
        <f t="shared" si="13"/>
        <v>360</v>
      </c>
      <c r="L41" s="47">
        <f t="shared" si="13"/>
        <v>-76</v>
      </c>
      <c r="M41" s="88">
        <f t="shared" si="13"/>
        <v>12</v>
      </c>
      <c r="N41" s="51">
        <f t="shared" si="13"/>
        <v>-5</v>
      </c>
      <c r="O41" s="38">
        <f t="shared" si="2"/>
        <v>-0.29411764705882354</v>
      </c>
      <c r="P41" s="88">
        <f>SUM(P42:P48)</f>
        <v>415</v>
      </c>
      <c r="Q41" s="89">
        <f>SUM(Q42:Q48)</f>
        <v>-78</v>
      </c>
      <c r="R41" s="38">
        <f t="shared" si="3"/>
        <v>-0.15821501014198783</v>
      </c>
      <c r="S41" s="46">
        <f>SUM(S42:S48)</f>
        <v>44</v>
      </c>
      <c r="T41" s="47">
        <f>SUM(T42:T48)</f>
        <v>1</v>
      </c>
      <c r="U41" s="46">
        <f>SUM(U42:U48)</f>
        <v>371</v>
      </c>
      <c r="V41" s="47">
        <f>SUM(V42:V48)</f>
        <v>-79</v>
      </c>
    </row>
    <row r="42" spans="1:22" ht="12" customHeight="1" x14ac:dyDescent="0.4">
      <c r="A42" s="52"/>
      <c r="B42" s="10"/>
      <c r="C42" s="53" t="s">
        <v>60</v>
      </c>
      <c r="D42" s="54">
        <f t="shared" ref="D42:E48" si="14">SUM(G42,I42,K42)</f>
        <v>166</v>
      </c>
      <c r="E42" s="55">
        <f t="shared" si="14"/>
        <v>-67</v>
      </c>
      <c r="F42" s="42">
        <f t="shared" si="1"/>
        <v>-0.28755364806866951</v>
      </c>
      <c r="G42" s="56">
        <v>3</v>
      </c>
      <c r="H42" s="57">
        <v>1</v>
      </c>
      <c r="I42" s="56">
        <v>14</v>
      </c>
      <c r="J42" s="57">
        <v>5</v>
      </c>
      <c r="K42" s="56">
        <v>149</v>
      </c>
      <c r="L42" s="57">
        <v>-73</v>
      </c>
      <c r="M42" s="58">
        <v>3</v>
      </c>
      <c r="N42" s="55">
        <v>1</v>
      </c>
      <c r="O42" s="42">
        <f t="shared" si="2"/>
        <v>0.5</v>
      </c>
      <c r="P42" s="54">
        <f t="shared" ref="P42:Q48" si="15">SUM(S42,U42)</f>
        <v>168</v>
      </c>
      <c r="Q42" s="55">
        <f t="shared" si="15"/>
        <v>-70</v>
      </c>
      <c r="R42" s="42">
        <f t="shared" si="3"/>
        <v>-0.29411764705882354</v>
      </c>
      <c r="S42" s="56">
        <v>14</v>
      </c>
      <c r="T42" s="57">
        <v>5</v>
      </c>
      <c r="U42" s="56">
        <v>154</v>
      </c>
      <c r="V42" s="57">
        <v>-75</v>
      </c>
    </row>
    <row r="43" spans="1:22" ht="12" customHeight="1" x14ac:dyDescent="0.4">
      <c r="A43" s="52"/>
      <c r="B43" s="10" t="s">
        <v>61</v>
      </c>
      <c r="C43" s="59" t="s">
        <v>62</v>
      </c>
      <c r="D43" s="60">
        <f t="shared" si="14"/>
        <v>27</v>
      </c>
      <c r="E43" s="61">
        <f t="shared" si="14"/>
        <v>-8</v>
      </c>
      <c r="F43" s="62">
        <f t="shared" si="1"/>
        <v>-0.22857142857142856</v>
      </c>
      <c r="G43" s="63">
        <v>2</v>
      </c>
      <c r="H43" s="64">
        <v>-1</v>
      </c>
      <c r="I43" s="63">
        <v>8</v>
      </c>
      <c r="J43" s="64">
        <v>5</v>
      </c>
      <c r="K43" s="63">
        <v>17</v>
      </c>
      <c r="L43" s="64">
        <v>-12</v>
      </c>
      <c r="M43" s="65">
        <v>2</v>
      </c>
      <c r="N43" s="61">
        <v>-1</v>
      </c>
      <c r="O43" s="62">
        <f t="shared" si="2"/>
        <v>-0.33333333333333331</v>
      </c>
      <c r="P43" s="60">
        <f t="shared" si="15"/>
        <v>24</v>
      </c>
      <c r="Q43" s="61">
        <f t="shared" si="15"/>
        <v>-8</v>
      </c>
      <c r="R43" s="62">
        <f t="shared" si="3"/>
        <v>-0.25</v>
      </c>
      <c r="S43" s="63">
        <v>7</v>
      </c>
      <c r="T43" s="64">
        <v>4</v>
      </c>
      <c r="U43" s="63">
        <v>17</v>
      </c>
      <c r="V43" s="64">
        <v>-12</v>
      </c>
    </row>
    <row r="44" spans="1:22" ht="12" customHeight="1" x14ac:dyDescent="0.4">
      <c r="A44" s="52"/>
      <c r="B44" s="10" t="s">
        <v>63</v>
      </c>
      <c r="C44" s="59" t="s">
        <v>105</v>
      </c>
      <c r="D44" s="60">
        <f t="shared" si="14"/>
        <v>18</v>
      </c>
      <c r="E44" s="61">
        <f t="shared" si="14"/>
        <v>-3</v>
      </c>
      <c r="F44" s="62">
        <f t="shared" si="1"/>
        <v>-0.14285714285714285</v>
      </c>
      <c r="G44" s="63">
        <v>0</v>
      </c>
      <c r="H44" s="64">
        <v>-1</v>
      </c>
      <c r="I44" s="63">
        <v>1</v>
      </c>
      <c r="J44" s="64">
        <v>-1</v>
      </c>
      <c r="K44" s="63">
        <v>17</v>
      </c>
      <c r="L44" s="64">
        <v>-1</v>
      </c>
      <c r="M44" s="65">
        <v>0</v>
      </c>
      <c r="N44" s="61">
        <v>-1</v>
      </c>
      <c r="O44" s="62">
        <f t="shared" si="2"/>
        <v>-1</v>
      </c>
      <c r="P44" s="60">
        <f t="shared" si="15"/>
        <v>18</v>
      </c>
      <c r="Q44" s="61">
        <f t="shared" si="15"/>
        <v>-3</v>
      </c>
      <c r="R44" s="62">
        <f t="shared" si="3"/>
        <v>-0.14285714285714285</v>
      </c>
      <c r="S44" s="63">
        <v>1</v>
      </c>
      <c r="T44" s="64">
        <v>-1</v>
      </c>
      <c r="U44" s="63">
        <v>17</v>
      </c>
      <c r="V44" s="64">
        <v>-2</v>
      </c>
    </row>
    <row r="45" spans="1:22" ht="12" customHeight="1" x14ac:dyDescent="0.4">
      <c r="A45" s="52"/>
      <c r="B45" s="10" t="s">
        <v>29</v>
      </c>
      <c r="C45" s="59" t="s">
        <v>106</v>
      </c>
      <c r="D45" s="60">
        <f t="shared" si="14"/>
        <v>48</v>
      </c>
      <c r="E45" s="61">
        <f t="shared" si="14"/>
        <v>8</v>
      </c>
      <c r="F45" s="62">
        <f t="shared" si="1"/>
        <v>0.2</v>
      </c>
      <c r="G45" s="63">
        <v>1</v>
      </c>
      <c r="H45" s="64">
        <v>0</v>
      </c>
      <c r="I45" s="63">
        <v>2</v>
      </c>
      <c r="J45" s="64">
        <v>-4</v>
      </c>
      <c r="K45" s="63">
        <v>45</v>
      </c>
      <c r="L45" s="64">
        <v>12</v>
      </c>
      <c r="M45" s="65">
        <v>1</v>
      </c>
      <c r="N45" s="61">
        <v>0</v>
      </c>
      <c r="O45" s="62">
        <f t="shared" si="2"/>
        <v>0</v>
      </c>
      <c r="P45" s="60">
        <f t="shared" si="15"/>
        <v>50</v>
      </c>
      <c r="Q45" s="61">
        <f t="shared" si="15"/>
        <v>11</v>
      </c>
      <c r="R45" s="62">
        <f t="shared" si="3"/>
        <v>0.28205128205128205</v>
      </c>
      <c r="S45" s="63">
        <v>2</v>
      </c>
      <c r="T45" s="64">
        <v>-4</v>
      </c>
      <c r="U45" s="63">
        <v>48</v>
      </c>
      <c r="V45" s="64">
        <v>15</v>
      </c>
    </row>
    <row r="46" spans="1:22" ht="12" customHeight="1" x14ac:dyDescent="0.4">
      <c r="A46" s="52"/>
      <c r="B46" s="10" t="s">
        <v>32</v>
      </c>
      <c r="C46" s="59" t="s">
        <v>87</v>
      </c>
      <c r="D46" s="60">
        <f t="shared" si="14"/>
        <v>47</v>
      </c>
      <c r="E46" s="61">
        <f t="shared" si="14"/>
        <v>-6</v>
      </c>
      <c r="F46" s="62">
        <f t="shared" si="1"/>
        <v>-0.11320754716981132</v>
      </c>
      <c r="G46" s="63">
        <v>2</v>
      </c>
      <c r="H46" s="64">
        <v>0</v>
      </c>
      <c r="I46" s="63">
        <v>3</v>
      </c>
      <c r="J46" s="64">
        <v>-2</v>
      </c>
      <c r="K46" s="63">
        <v>42</v>
      </c>
      <c r="L46" s="64">
        <v>-4</v>
      </c>
      <c r="M46" s="65">
        <v>2</v>
      </c>
      <c r="N46" s="61">
        <v>0</v>
      </c>
      <c r="O46" s="62">
        <f t="shared" si="2"/>
        <v>0</v>
      </c>
      <c r="P46" s="60">
        <f t="shared" si="15"/>
        <v>45</v>
      </c>
      <c r="Q46" s="61">
        <f t="shared" si="15"/>
        <v>-6</v>
      </c>
      <c r="R46" s="62">
        <f t="shared" si="3"/>
        <v>-0.11764705882352941</v>
      </c>
      <c r="S46" s="63">
        <v>3</v>
      </c>
      <c r="T46" s="64">
        <v>-2</v>
      </c>
      <c r="U46" s="63">
        <v>42</v>
      </c>
      <c r="V46" s="64">
        <v>-4</v>
      </c>
    </row>
    <row r="47" spans="1:22" ht="12" customHeight="1" x14ac:dyDescent="0.4">
      <c r="A47" s="52"/>
      <c r="B47" s="10"/>
      <c r="C47" s="59" t="s">
        <v>67</v>
      </c>
      <c r="D47" s="60">
        <f t="shared" si="14"/>
        <v>40</v>
      </c>
      <c r="E47" s="61">
        <f t="shared" si="14"/>
        <v>2</v>
      </c>
      <c r="F47" s="62">
        <f t="shared" si="1"/>
        <v>5.2631578947368418E-2</v>
      </c>
      <c r="G47" s="63">
        <v>1</v>
      </c>
      <c r="H47" s="64">
        <v>1</v>
      </c>
      <c r="I47" s="63">
        <v>5</v>
      </c>
      <c r="J47" s="64">
        <v>2</v>
      </c>
      <c r="K47" s="63">
        <v>34</v>
      </c>
      <c r="L47" s="64">
        <v>-1</v>
      </c>
      <c r="M47" s="65">
        <v>1</v>
      </c>
      <c r="N47" s="61">
        <v>1</v>
      </c>
      <c r="O47" s="62" t="str">
        <f t="shared" si="2"/>
        <v>-----</v>
      </c>
      <c r="P47" s="60">
        <f t="shared" si="15"/>
        <v>39</v>
      </c>
      <c r="Q47" s="61">
        <f t="shared" si="15"/>
        <v>-2</v>
      </c>
      <c r="R47" s="62">
        <f t="shared" si="3"/>
        <v>-4.878048780487805E-2</v>
      </c>
      <c r="S47" s="63">
        <v>5</v>
      </c>
      <c r="T47" s="64">
        <v>2</v>
      </c>
      <c r="U47" s="63">
        <v>34</v>
      </c>
      <c r="V47" s="64">
        <v>-4</v>
      </c>
    </row>
    <row r="48" spans="1:22" ht="12" customHeight="1" x14ac:dyDescent="0.4">
      <c r="A48" s="80"/>
      <c r="B48" s="66"/>
      <c r="C48" s="67" t="s">
        <v>68</v>
      </c>
      <c r="D48" s="68">
        <f t="shared" si="14"/>
        <v>71</v>
      </c>
      <c r="E48" s="69">
        <f t="shared" si="14"/>
        <v>-4</v>
      </c>
      <c r="F48" s="70">
        <f t="shared" si="1"/>
        <v>-5.3333333333333337E-2</v>
      </c>
      <c r="G48" s="71">
        <v>3</v>
      </c>
      <c r="H48" s="72">
        <v>-5</v>
      </c>
      <c r="I48" s="71">
        <v>12</v>
      </c>
      <c r="J48" s="72">
        <v>-2</v>
      </c>
      <c r="K48" s="71">
        <v>56</v>
      </c>
      <c r="L48" s="72">
        <v>3</v>
      </c>
      <c r="M48" s="73">
        <v>3</v>
      </c>
      <c r="N48" s="69">
        <v>-5</v>
      </c>
      <c r="O48" s="70">
        <f t="shared" si="2"/>
        <v>-0.625</v>
      </c>
      <c r="P48" s="68">
        <f t="shared" si="15"/>
        <v>71</v>
      </c>
      <c r="Q48" s="69">
        <f t="shared" si="15"/>
        <v>0</v>
      </c>
      <c r="R48" s="70">
        <f t="shared" si="3"/>
        <v>0</v>
      </c>
      <c r="S48" s="71">
        <v>12</v>
      </c>
      <c r="T48" s="72">
        <v>-3</v>
      </c>
      <c r="U48" s="71">
        <v>59</v>
      </c>
      <c r="V48" s="72">
        <v>3</v>
      </c>
    </row>
    <row r="49" spans="1:2" ht="12" hidden="1" customHeight="1" x14ac:dyDescent="0.4">
      <c r="A49" s="90"/>
      <c r="B49" s="90"/>
    </row>
    <row r="50" spans="1:2" ht="12" hidden="1" customHeight="1" x14ac:dyDescent="0.4">
      <c r="A50" s="90"/>
      <c r="B50" s="90"/>
    </row>
    <row r="51" spans="1:2" ht="12" hidden="1" customHeight="1" x14ac:dyDescent="0.4">
      <c r="A51" s="90"/>
      <c r="B51" s="90"/>
    </row>
    <row r="52" spans="1:2" ht="12" hidden="1" customHeight="1" x14ac:dyDescent="0.4"/>
    <row r="53" spans="1:2" ht="12" hidden="1" customHeight="1" x14ac:dyDescent="0.4"/>
    <row r="54" spans="1:2" ht="12" hidden="1" customHeight="1" x14ac:dyDescent="0.4"/>
    <row r="55" spans="1:2" ht="12" hidden="1" customHeight="1" x14ac:dyDescent="0.4">
      <c r="A55" s="2" t="s">
        <v>107</v>
      </c>
    </row>
    <row r="56" spans="1:2" ht="12" customHeight="1" x14ac:dyDescent="0.4"/>
    <row r="57" spans="1:2" ht="12" customHeight="1" x14ac:dyDescent="0.4"/>
    <row r="58" spans="1:2" ht="12" customHeight="1" x14ac:dyDescent="0.4"/>
  </sheetData>
  <phoneticPr fontId="3"/>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workbookViewId="0">
      <selection activeCell="I21" sqref="I21"/>
    </sheetView>
  </sheetViews>
  <sheetFormatPr defaultColWidth="8" defaultRowHeight="12" x14ac:dyDescent="0.4"/>
  <cols>
    <col min="1" max="2" width="2.625" style="2" customWidth="1"/>
    <col min="3" max="3" width="9.875" style="2" bestFit="1" customWidth="1"/>
    <col min="4" max="5" width="7.875" style="2" customWidth="1"/>
    <col min="6" max="6" width="8.75" style="2" customWidth="1"/>
    <col min="7" max="7" width="6.875" style="2" customWidth="1"/>
    <col min="8" max="8" width="7.875" style="2" customWidth="1"/>
    <col min="9" max="9" width="6.875" style="2" customWidth="1"/>
    <col min="10" max="10" width="7.875" style="2" customWidth="1"/>
    <col min="11" max="11" width="6.875" style="2" customWidth="1"/>
    <col min="12" max="12" width="7.875" style="2" customWidth="1"/>
    <col min="13" max="13" width="6.875" style="2" customWidth="1"/>
    <col min="14" max="14" width="7.875" style="2" customWidth="1"/>
    <col min="15" max="15" width="8.75" style="2" customWidth="1"/>
    <col min="16" max="16" width="6.875" style="2" customWidth="1"/>
    <col min="17" max="17" width="7.875" style="2" customWidth="1"/>
    <col min="18" max="18" width="8.75" style="2" customWidth="1"/>
    <col min="19" max="19" width="6.875" style="2" customWidth="1"/>
    <col min="20" max="20" width="7.875" style="2" customWidth="1"/>
    <col min="21" max="21" width="6.875" style="2" customWidth="1"/>
    <col min="22" max="22" width="7.875" style="2" customWidth="1"/>
    <col min="23" max="16384" width="8" style="2"/>
  </cols>
  <sheetData>
    <row r="1" spans="1:22" x14ac:dyDescent="0.4">
      <c r="A1" s="1" t="s">
        <v>108</v>
      </c>
      <c r="V1" s="3" t="s">
        <v>1</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SUM(D9,D10,D25,D36,D41)</f>
        <v>999</v>
      </c>
      <c r="E5" s="29">
        <f>SUM(E9,E10,E25,E36,E41)</f>
        <v>-260</v>
      </c>
      <c r="F5" s="30">
        <f>IF(D5-E5&gt;0,E5/(D5-E5),"-----")</f>
        <v>-0.20651310563939634</v>
      </c>
      <c r="G5" s="31">
        <f t="shared" ref="G5:N5" si="0">SUM(G9,G10,G25,G36,G41)</f>
        <v>2</v>
      </c>
      <c r="H5" s="32">
        <f t="shared" si="0"/>
        <v>-1</v>
      </c>
      <c r="I5" s="31">
        <f t="shared" si="0"/>
        <v>44</v>
      </c>
      <c r="J5" s="32">
        <f t="shared" si="0"/>
        <v>-17</v>
      </c>
      <c r="K5" s="31">
        <f t="shared" si="0"/>
        <v>953</v>
      </c>
      <c r="L5" s="32">
        <f t="shared" si="0"/>
        <v>-242</v>
      </c>
      <c r="M5" s="33">
        <f t="shared" si="0"/>
        <v>3</v>
      </c>
      <c r="N5" s="29">
        <f t="shared" si="0"/>
        <v>-1</v>
      </c>
      <c r="O5" s="30">
        <f>IF(M5-N5&gt;0,N5/(M5-N5),"-----")</f>
        <v>-0.25</v>
      </c>
      <c r="P5" s="33">
        <f>SUM(P9,P10,P25,P36,P41)</f>
        <v>2910</v>
      </c>
      <c r="Q5" s="29">
        <f>SUM(Q9,Q10,Q25,Q36,Q41)</f>
        <v>-462</v>
      </c>
      <c r="R5" s="30">
        <f>IF(P5-Q5&gt;0,Q5/(P5-Q5),"-----")</f>
        <v>-0.13701067615658363</v>
      </c>
      <c r="S5" s="31">
        <f>SUM(S9,S10,S25,S36,S41)</f>
        <v>46</v>
      </c>
      <c r="T5" s="32">
        <f>SUM(T9,T10,T25,T36,T41)</f>
        <v>-24</v>
      </c>
      <c r="U5" s="31">
        <f>SUM(U9,U10,U25,U36,U41)</f>
        <v>2864</v>
      </c>
      <c r="V5" s="32">
        <f>SUM(V9,V10,V25,V36,V41)</f>
        <v>-438</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0</v>
      </c>
      <c r="E9" s="37">
        <f>SUM(H9,J9,L9)</f>
        <v>0</v>
      </c>
      <c r="F9" s="38" t="str">
        <f t="shared" ref="F9:F48" si="1">IF(D9-E9&gt;0,E9/(D9-E9),"-----")</f>
        <v>-----</v>
      </c>
      <c r="G9" s="39">
        <v>0</v>
      </c>
      <c r="H9" s="40">
        <v>0</v>
      </c>
      <c r="I9" s="39">
        <v>0</v>
      </c>
      <c r="J9" s="40">
        <v>0</v>
      </c>
      <c r="K9" s="39">
        <v>0</v>
      </c>
      <c r="L9" s="40">
        <v>0</v>
      </c>
      <c r="M9" s="41">
        <v>0</v>
      </c>
      <c r="N9" s="37">
        <v>0</v>
      </c>
      <c r="O9" s="42" t="str">
        <f t="shared" ref="O9:O48" si="2">IF(M9-N9&gt;0,N9/(M9-N9),"-----")</f>
        <v>-----</v>
      </c>
      <c r="P9" s="41">
        <f>SUM(S9,U9)</f>
        <v>55</v>
      </c>
      <c r="Q9" s="37">
        <f>SUM(T9,V9)</f>
        <v>-1</v>
      </c>
      <c r="R9" s="38">
        <f t="shared" ref="R9:R48" si="3">IF(P9-Q9&gt;0,Q9/(P9-Q9),"-----")</f>
        <v>-1.7857142857142856E-2</v>
      </c>
      <c r="S9" s="39">
        <v>0</v>
      </c>
      <c r="T9" s="40">
        <v>-3</v>
      </c>
      <c r="U9" s="39">
        <v>55</v>
      </c>
      <c r="V9" s="40">
        <v>2</v>
      </c>
    </row>
    <row r="10" spans="1:22" ht="12" customHeight="1" x14ac:dyDescent="0.4">
      <c r="A10" s="43"/>
      <c r="B10" s="10"/>
      <c r="C10" s="12" t="s">
        <v>18</v>
      </c>
      <c r="D10" s="44">
        <f>SUM(D11:D24)</f>
        <v>515</v>
      </c>
      <c r="E10" s="45">
        <f>SUM(E11:E24)</f>
        <v>-124</v>
      </c>
      <c r="F10" s="38">
        <f t="shared" si="1"/>
        <v>-0.19405320813771518</v>
      </c>
      <c r="G10" s="46">
        <f t="shared" ref="G10:N10" si="4">SUM(G11:G24)</f>
        <v>2</v>
      </c>
      <c r="H10" s="47">
        <f t="shared" si="4"/>
        <v>1</v>
      </c>
      <c r="I10" s="46">
        <f t="shared" si="4"/>
        <v>20</v>
      </c>
      <c r="J10" s="47">
        <f t="shared" si="4"/>
        <v>-3</v>
      </c>
      <c r="K10" s="46">
        <f t="shared" si="4"/>
        <v>493</v>
      </c>
      <c r="L10" s="47">
        <f t="shared" si="4"/>
        <v>-122</v>
      </c>
      <c r="M10" s="48">
        <f t="shared" si="4"/>
        <v>3</v>
      </c>
      <c r="N10" s="49">
        <f t="shared" si="4"/>
        <v>2</v>
      </c>
      <c r="O10" s="50">
        <f t="shared" si="2"/>
        <v>2</v>
      </c>
      <c r="P10" s="48">
        <f>SUM(P11:P24)</f>
        <v>1304</v>
      </c>
      <c r="Q10" s="51">
        <f>SUM(Q11:Q24)</f>
        <v>-221</v>
      </c>
      <c r="R10" s="38">
        <f t="shared" si="3"/>
        <v>-0.14491803278688525</v>
      </c>
      <c r="S10" s="46">
        <f>SUM(S11:S24)</f>
        <v>20</v>
      </c>
      <c r="T10" s="47">
        <f>SUM(T11:T24)</f>
        <v>-3</v>
      </c>
      <c r="U10" s="46">
        <f>SUM(U11:U24)</f>
        <v>1284</v>
      </c>
      <c r="V10" s="47">
        <f>SUM(V11:V24)</f>
        <v>-218</v>
      </c>
    </row>
    <row r="11" spans="1:22" ht="12" customHeight="1" x14ac:dyDescent="0.4">
      <c r="A11" s="52"/>
      <c r="B11" s="10"/>
      <c r="C11" s="53" t="s">
        <v>71</v>
      </c>
      <c r="D11" s="54">
        <f t="shared" ref="D11:E24" si="5">SUM(G11,I11,K11)</f>
        <v>25</v>
      </c>
      <c r="E11" s="55">
        <f t="shared" si="5"/>
        <v>8</v>
      </c>
      <c r="F11" s="42">
        <f t="shared" si="1"/>
        <v>0.47058823529411764</v>
      </c>
      <c r="G11" s="56">
        <v>0</v>
      </c>
      <c r="H11" s="57">
        <v>0</v>
      </c>
      <c r="I11" s="56">
        <v>0</v>
      </c>
      <c r="J11" s="57">
        <v>-1</v>
      </c>
      <c r="K11" s="56">
        <v>25</v>
      </c>
      <c r="L11" s="57">
        <v>9</v>
      </c>
      <c r="M11" s="58">
        <v>0</v>
      </c>
      <c r="N11" s="55">
        <v>0</v>
      </c>
      <c r="O11" s="42" t="str">
        <f t="shared" si="2"/>
        <v>-----</v>
      </c>
      <c r="P11" s="54">
        <f t="shared" ref="P11:Q24" si="6">SUM(S11,U11)</f>
        <v>49</v>
      </c>
      <c r="Q11" s="55">
        <f t="shared" si="6"/>
        <v>8</v>
      </c>
      <c r="R11" s="42">
        <f t="shared" si="3"/>
        <v>0.1951219512195122</v>
      </c>
      <c r="S11" s="56">
        <v>0</v>
      </c>
      <c r="T11" s="57">
        <v>-1</v>
      </c>
      <c r="U11" s="56">
        <v>49</v>
      </c>
      <c r="V11" s="57">
        <v>9</v>
      </c>
    </row>
    <row r="12" spans="1:22" ht="12" customHeight="1" x14ac:dyDescent="0.4">
      <c r="A12" s="52"/>
      <c r="B12" s="10"/>
      <c r="C12" s="59" t="s">
        <v>20</v>
      </c>
      <c r="D12" s="60">
        <f t="shared" si="5"/>
        <v>29</v>
      </c>
      <c r="E12" s="61">
        <f t="shared" si="5"/>
        <v>-14</v>
      </c>
      <c r="F12" s="62">
        <f t="shared" si="1"/>
        <v>-0.32558139534883723</v>
      </c>
      <c r="G12" s="63">
        <v>0</v>
      </c>
      <c r="H12" s="64">
        <v>0</v>
      </c>
      <c r="I12" s="63">
        <v>3</v>
      </c>
      <c r="J12" s="64">
        <v>0</v>
      </c>
      <c r="K12" s="63">
        <v>26</v>
      </c>
      <c r="L12" s="64">
        <v>-14</v>
      </c>
      <c r="M12" s="65">
        <v>0</v>
      </c>
      <c r="N12" s="61">
        <v>0</v>
      </c>
      <c r="O12" s="62" t="str">
        <f t="shared" si="2"/>
        <v>-----</v>
      </c>
      <c r="P12" s="60">
        <f t="shared" si="6"/>
        <v>116</v>
      </c>
      <c r="Q12" s="61">
        <f t="shared" si="6"/>
        <v>-25</v>
      </c>
      <c r="R12" s="62">
        <f t="shared" si="3"/>
        <v>-0.1773049645390071</v>
      </c>
      <c r="S12" s="63">
        <v>4</v>
      </c>
      <c r="T12" s="64">
        <v>1</v>
      </c>
      <c r="U12" s="63">
        <v>112</v>
      </c>
      <c r="V12" s="64">
        <v>-26</v>
      </c>
    </row>
    <row r="13" spans="1:22" ht="12" customHeight="1" x14ac:dyDescent="0.4">
      <c r="A13" s="52"/>
      <c r="B13" s="10"/>
      <c r="C13" s="59" t="s">
        <v>21</v>
      </c>
      <c r="D13" s="60">
        <f t="shared" si="5"/>
        <v>51</v>
      </c>
      <c r="E13" s="61">
        <f t="shared" si="5"/>
        <v>-31</v>
      </c>
      <c r="F13" s="62">
        <f t="shared" si="1"/>
        <v>-0.37804878048780488</v>
      </c>
      <c r="G13" s="63">
        <v>1</v>
      </c>
      <c r="H13" s="64">
        <v>1</v>
      </c>
      <c r="I13" s="63">
        <v>3</v>
      </c>
      <c r="J13" s="64">
        <v>2</v>
      </c>
      <c r="K13" s="63">
        <v>47</v>
      </c>
      <c r="L13" s="64">
        <v>-34</v>
      </c>
      <c r="M13" s="65">
        <v>1</v>
      </c>
      <c r="N13" s="61">
        <v>1</v>
      </c>
      <c r="O13" s="62" t="str">
        <f t="shared" si="2"/>
        <v>-----</v>
      </c>
      <c r="P13" s="60">
        <f t="shared" si="6"/>
        <v>144</v>
      </c>
      <c r="Q13" s="61">
        <f t="shared" si="6"/>
        <v>-36</v>
      </c>
      <c r="R13" s="62">
        <f t="shared" si="3"/>
        <v>-0.2</v>
      </c>
      <c r="S13" s="63">
        <v>2</v>
      </c>
      <c r="T13" s="64">
        <v>1</v>
      </c>
      <c r="U13" s="63">
        <v>142</v>
      </c>
      <c r="V13" s="64">
        <v>-37</v>
      </c>
    </row>
    <row r="14" spans="1:22" ht="12" customHeight="1" x14ac:dyDescent="0.4">
      <c r="A14" s="52"/>
      <c r="B14" s="10" t="s">
        <v>22</v>
      </c>
      <c r="C14" s="59" t="s">
        <v>23</v>
      </c>
      <c r="D14" s="60">
        <f t="shared" si="5"/>
        <v>56</v>
      </c>
      <c r="E14" s="61">
        <f t="shared" si="5"/>
        <v>-4</v>
      </c>
      <c r="F14" s="62">
        <f t="shared" si="1"/>
        <v>-6.6666666666666666E-2</v>
      </c>
      <c r="G14" s="63">
        <v>0</v>
      </c>
      <c r="H14" s="64">
        <v>0</v>
      </c>
      <c r="I14" s="63">
        <v>1</v>
      </c>
      <c r="J14" s="64">
        <v>-2</v>
      </c>
      <c r="K14" s="63">
        <v>55</v>
      </c>
      <c r="L14" s="64">
        <v>-2</v>
      </c>
      <c r="M14" s="65">
        <v>0</v>
      </c>
      <c r="N14" s="61">
        <v>0</v>
      </c>
      <c r="O14" s="62" t="str">
        <f t="shared" si="2"/>
        <v>-----</v>
      </c>
      <c r="P14" s="60">
        <f t="shared" si="6"/>
        <v>98</v>
      </c>
      <c r="Q14" s="61">
        <f t="shared" si="6"/>
        <v>-10</v>
      </c>
      <c r="R14" s="62">
        <f t="shared" si="3"/>
        <v>-9.2592592592592587E-2</v>
      </c>
      <c r="S14" s="63">
        <v>1</v>
      </c>
      <c r="T14" s="64">
        <v>-2</v>
      </c>
      <c r="U14" s="63">
        <v>97</v>
      </c>
      <c r="V14" s="64">
        <v>-8</v>
      </c>
    </row>
    <row r="15" spans="1:22" ht="12" customHeight="1" x14ac:dyDescent="0.4">
      <c r="A15" s="52"/>
      <c r="B15" s="10"/>
      <c r="C15" s="59" t="s">
        <v>24</v>
      </c>
      <c r="D15" s="60">
        <f t="shared" si="5"/>
        <v>69</v>
      </c>
      <c r="E15" s="61">
        <f t="shared" si="5"/>
        <v>-21</v>
      </c>
      <c r="F15" s="62">
        <f t="shared" si="1"/>
        <v>-0.23333333333333334</v>
      </c>
      <c r="G15" s="63">
        <v>0</v>
      </c>
      <c r="H15" s="64">
        <v>0</v>
      </c>
      <c r="I15" s="63">
        <v>2</v>
      </c>
      <c r="J15" s="64">
        <v>0</v>
      </c>
      <c r="K15" s="63">
        <v>67</v>
      </c>
      <c r="L15" s="64">
        <v>-21</v>
      </c>
      <c r="M15" s="65">
        <v>0</v>
      </c>
      <c r="N15" s="61">
        <v>0</v>
      </c>
      <c r="O15" s="62" t="str">
        <f t="shared" si="2"/>
        <v>-----</v>
      </c>
      <c r="P15" s="60">
        <f t="shared" si="6"/>
        <v>120</v>
      </c>
      <c r="Q15" s="61">
        <f t="shared" si="6"/>
        <v>-40</v>
      </c>
      <c r="R15" s="62">
        <f t="shared" si="3"/>
        <v>-0.25</v>
      </c>
      <c r="S15" s="63">
        <v>2</v>
      </c>
      <c r="T15" s="64">
        <v>0</v>
      </c>
      <c r="U15" s="63">
        <v>118</v>
      </c>
      <c r="V15" s="64">
        <v>-40</v>
      </c>
    </row>
    <row r="16" spans="1:22" ht="12" customHeight="1" x14ac:dyDescent="0.4">
      <c r="A16" s="52" t="s">
        <v>25</v>
      </c>
      <c r="B16" s="10" t="s">
        <v>26</v>
      </c>
      <c r="C16" s="59" t="s">
        <v>73</v>
      </c>
      <c r="D16" s="60">
        <f t="shared" si="5"/>
        <v>43</v>
      </c>
      <c r="E16" s="61">
        <f t="shared" si="5"/>
        <v>-11</v>
      </c>
      <c r="F16" s="62">
        <f t="shared" si="1"/>
        <v>-0.20370370370370369</v>
      </c>
      <c r="G16" s="63">
        <v>0</v>
      </c>
      <c r="H16" s="64">
        <v>0</v>
      </c>
      <c r="I16" s="63">
        <v>3</v>
      </c>
      <c r="J16" s="64">
        <v>1</v>
      </c>
      <c r="K16" s="63">
        <v>40</v>
      </c>
      <c r="L16" s="64">
        <v>-12</v>
      </c>
      <c r="M16" s="65">
        <v>0</v>
      </c>
      <c r="N16" s="61">
        <v>0</v>
      </c>
      <c r="O16" s="62" t="str">
        <f t="shared" si="2"/>
        <v>-----</v>
      </c>
      <c r="P16" s="60">
        <f t="shared" si="6"/>
        <v>103</v>
      </c>
      <c r="Q16" s="61">
        <f t="shared" si="6"/>
        <v>-23</v>
      </c>
      <c r="R16" s="62">
        <f t="shared" si="3"/>
        <v>-0.18253968253968253</v>
      </c>
      <c r="S16" s="63">
        <v>3</v>
      </c>
      <c r="T16" s="64">
        <v>1</v>
      </c>
      <c r="U16" s="63">
        <v>100</v>
      </c>
      <c r="V16" s="64">
        <v>-24</v>
      </c>
    </row>
    <row r="17" spans="1:22" ht="12" customHeight="1" x14ac:dyDescent="0.4">
      <c r="A17" s="52"/>
      <c r="B17" s="10"/>
      <c r="C17" s="59" t="s">
        <v>75</v>
      </c>
      <c r="D17" s="60">
        <f t="shared" si="5"/>
        <v>60</v>
      </c>
      <c r="E17" s="61">
        <f t="shared" si="5"/>
        <v>-20</v>
      </c>
      <c r="F17" s="62">
        <f t="shared" si="1"/>
        <v>-0.25</v>
      </c>
      <c r="G17" s="63">
        <v>0</v>
      </c>
      <c r="H17" s="64">
        <v>-1</v>
      </c>
      <c r="I17" s="63">
        <v>1</v>
      </c>
      <c r="J17" s="64">
        <v>0</v>
      </c>
      <c r="K17" s="63">
        <v>59</v>
      </c>
      <c r="L17" s="64">
        <v>-19</v>
      </c>
      <c r="M17" s="65">
        <v>0</v>
      </c>
      <c r="N17" s="61">
        <v>-1</v>
      </c>
      <c r="O17" s="62">
        <f t="shared" si="2"/>
        <v>-1</v>
      </c>
      <c r="P17" s="60">
        <f t="shared" si="6"/>
        <v>196</v>
      </c>
      <c r="Q17" s="61">
        <f t="shared" si="6"/>
        <v>-32</v>
      </c>
      <c r="R17" s="62">
        <f t="shared" si="3"/>
        <v>-0.14035087719298245</v>
      </c>
      <c r="S17" s="63">
        <v>1</v>
      </c>
      <c r="T17" s="64">
        <v>-1</v>
      </c>
      <c r="U17" s="63">
        <v>195</v>
      </c>
      <c r="V17" s="64">
        <v>-31</v>
      </c>
    </row>
    <row r="18" spans="1:22" ht="12" customHeight="1" x14ac:dyDescent="0.4">
      <c r="A18" s="52"/>
      <c r="B18" s="10" t="s">
        <v>29</v>
      </c>
      <c r="C18" s="59" t="s">
        <v>30</v>
      </c>
      <c r="D18" s="60">
        <f>SUM(G18,I18,K18)</f>
        <v>72</v>
      </c>
      <c r="E18" s="61">
        <f>SUM(H18,J18,L18)</f>
        <v>-17</v>
      </c>
      <c r="F18" s="62">
        <f>IF(D18-E18&gt;0,E18/(D18-E18),"-----")</f>
        <v>-0.19101123595505617</v>
      </c>
      <c r="G18" s="63">
        <v>1</v>
      </c>
      <c r="H18" s="64">
        <v>1</v>
      </c>
      <c r="I18" s="63">
        <v>2</v>
      </c>
      <c r="J18" s="64">
        <v>0</v>
      </c>
      <c r="K18" s="63">
        <v>69</v>
      </c>
      <c r="L18" s="64">
        <v>-18</v>
      </c>
      <c r="M18" s="65">
        <v>1</v>
      </c>
      <c r="N18" s="61">
        <v>1</v>
      </c>
      <c r="O18" s="62" t="str">
        <f>IF(M18-N18&gt;0,N18/(M18-N18),"-----")</f>
        <v>-----</v>
      </c>
      <c r="P18" s="60">
        <f>SUM(S18,U18)</f>
        <v>168</v>
      </c>
      <c r="Q18" s="61">
        <f>SUM(T18,V18)</f>
        <v>-25</v>
      </c>
      <c r="R18" s="62">
        <f>IF(P18-Q18&gt;0,Q18/(P18-Q18),"-----")</f>
        <v>-0.12953367875647667</v>
      </c>
      <c r="S18" s="63">
        <v>2</v>
      </c>
      <c r="T18" s="64">
        <v>1</v>
      </c>
      <c r="U18" s="63">
        <v>166</v>
      </c>
      <c r="V18" s="64">
        <v>-26</v>
      </c>
    </row>
    <row r="19" spans="1:22" ht="12" customHeight="1" x14ac:dyDescent="0.4">
      <c r="A19" s="52"/>
      <c r="B19" s="10"/>
      <c r="C19" s="59" t="s">
        <v>31</v>
      </c>
      <c r="D19" s="60">
        <f t="shared" si="5"/>
        <v>39</v>
      </c>
      <c r="E19" s="61">
        <f t="shared" si="5"/>
        <v>-10</v>
      </c>
      <c r="F19" s="62">
        <f t="shared" si="1"/>
        <v>-0.20408163265306123</v>
      </c>
      <c r="G19" s="63">
        <v>0</v>
      </c>
      <c r="H19" s="64">
        <v>0</v>
      </c>
      <c r="I19" s="63">
        <v>1</v>
      </c>
      <c r="J19" s="64">
        <v>-2</v>
      </c>
      <c r="K19" s="63">
        <v>38</v>
      </c>
      <c r="L19" s="64">
        <v>-8</v>
      </c>
      <c r="M19" s="65">
        <v>1</v>
      </c>
      <c r="N19" s="61">
        <v>1</v>
      </c>
      <c r="O19" s="62" t="str">
        <f t="shared" si="2"/>
        <v>-----</v>
      </c>
      <c r="P19" s="60">
        <f t="shared" si="6"/>
        <v>120</v>
      </c>
      <c r="Q19" s="61">
        <f t="shared" si="6"/>
        <v>-21</v>
      </c>
      <c r="R19" s="62">
        <f t="shared" si="3"/>
        <v>-0.14893617021276595</v>
      </c>
      <c r="S19" s="63">
        <v>1</v>
      </c>
      <c r="T19" s="64">
        <v>-2</v>
      </c>
      <c r="U19" s="63">
        <v>119</v>
      </c>
      <c r="V19" s="64">
        <v>-19</v>
      </c>
    </row>
    <row r="20" spans="1:22" ht="12" customHeight="1" x14ac:dyDescent="0.4">
      <c r="A20" s="52"/>
      <c r="B20" s="10" t="s">
        <v>32</v>
      </c>
      <c r="C20" s="59" t="s">
        <v>33</v>
      </c>
      <c r="D20" s="60">
        <f t="shared" si="5"/>
        <v>16</v>
      </c>
      <c r="E20" s="61">
        <f t="shared" si="5"/>
        <v>-3</v>
      </c>
      <c r="F20" s="62">
        <f t="shared" si="1"/>
        <v>-0.15789473684210525</v>
      </c>
      <c r="G20" s="63">
        <v>0</v>
      </c>
      <c r="H20" s="64">
        <v>0</v>
      </c>
      <c r="I20" s="63">
        <v>1</v>
      </c>
      <c r="J20" s="64">
        <v>0</v>
      </c>
      <c r="K20" s="63">
        <v>15</v>
      </c>
      <c r="L20" s="64">
        <v>-3</v>
      </c>
      <c r="M20" s="65">
        <v>0</v>
      </c>
      <c r="N20" s="61">
        <v>0</v>
      </c>
      <c r="O20" s="62" t="str">
        <f t="shared" si="2"/>
        <v>-----</v>
      </c>
      <c r="P20" s="60">
        <f t="shared" si="6"/>
        <v>34</v>
      </c>
      <c r="Q20" s="61">
        <f t="shared" si="6"/>
        <v>-16</v>
      </c>
      <c r="R20" s="62">
        <f t="shared" si="3"/>
        <v>-0.32</v>
      </c>
      <c r="S20" s="63">
        <v>1</v>
      </c>
      <c r="T20" s="64">
        <v>0</v>
      </c>
      <c r="U20" s="63">
        <v>33</v>
      </c>
      <c r="V20" s="64">
        <v>-16</v>
      </c>
    </row>
    <row r="21" spans="1:22" ht="12" customHeight="1" x14ac:dyDescent="0.4">
      <c r="A21" s="52"/>
      <c r="B21" s="10"/>
      <c r="C21" s="59" t="s">
        <v>34</v>
      </c>
      <c r="D21" s="60">
        <f t="shared" si="5"/>
        <v>39</v>
      </c>
      <c r="E21" s="61">
        <f t="shared" si="5"/>
        <v>0</v>
      </c>
      <c r="F21" s="62">
        <f t="shared" si="1"/>
        <v>0</v>
      </c>
      <c r="G21" s="63">
        <v>0</v>
      </c>
      <c r="H21" s="64">
        <v>0</v>
      </c>
      <c r="I21" s="63">
        <v>2</v>
      </c>
      <c r="J21" s="64">
        <v>0</v>
      </c>
      <c r="K21" s="63">
        <v>37</v>
      </c>
      <c r="L21" s="64">
        <v>0</v>
      </c>
      <c r="M21" s="65">
        <v>0</v>
      </c>
      <c r="N21" s="61">
        <v>0</v>
      </c>
      <c r="O21" s="62" t="str">
        <f t="shared" si="2"/>
        <v>-----</v>
      </c>
      <c r="P21" s="60">
        <f t="shared" si="6"/>
        <v>95</v>
      </c>
      <c r="Q21" s="61">
        <f t="shared" si="6"/>
        <v>-8</v>
      </c>
      <c r="R21" s="62">
        <f t="shared" si="3"/>
        <v>-7.7669902912621352E-2</v>
      </c>
      <c r="S21" s="63">
        <v>2</v>
      </c>
      <c r="T21" s="64">
        <v>0</v>
      </c>
      <c r="U21" s="63">
        <v>93</v>
      </c>
      <c r="V21" s="64">
        <v>-8</v>
      </c>
    </row>
    <row r="22" spans="1:22" ht="12" customHeight="1" x14ac:dyDescent="0.4">
      <c r="A22" s="52"/>
      <c r="B22" s="10"/>
      <c r="C22" s="59" t="s">
        <v>35</v>
      </c>
      <c r="D22" s="60">
        <f t="shared" si="5"/>
        <v>15</v>
      </c>
      <c r="E22" s="61">
        <f t="shared" si="5"/>
        <v>-2</v>
      </c>
      <c r="F22" s="62">
        <f t="shared" si="1"/>
        <v>-0.11764705882352941</v>
      </c>
      <c r="G22" s="63">
        <v>0</v>
      </c>
      <c r="H22" s="64">
        <v>0</v>
      </c>
      <c r="I22" s="63">
        <v>1</v>
      </c>
      <c r="J22" s="64">
        <v>-1</v>
      </c>
      <c r="K22" s="63">
        <v>14</v>
      </c>
      <c r="L22" s="64">
        <v>-1</v>
      </c>
      <c r="M22" s="65">
        <v>0</v>
      </c>
      <c r="N22" s="61">
        <v>0</v>
      </c>
      <c r="O22" s="62" t="str">
        <f t="shared" si="2"/>
        <v>-----</v>
      </c>
      <c r="P22" s="60">
        <f t="shared" si="6"/>
        <v>58</v>
      </c>
      <c r="Q22" s="61">
        <f t="shared" si="6"/>
        <v>6</v>
      </c>
      <c r="R22" s="62">
        <f t="shared" si="3"/>
        <v>0.11538461538461539</v>
      </c>
      <c r="S22" s="63">
        <v>1</v>
      </c>
      <c r="T22" s="64">
        <v>-1</v>
      </c>
      <c r="U22" s="63">
        <v>57</v>
      </c>
      <c r="V22" s="64">
        <v>7</v>
      </c>
    </row>
    <row r="23" spans="1:22" ht="12" customHeight="1" x14ac:dyDescent="0.4">
      <c r="A23" s="52"/>
      <c r="B23" s="10"/>
      <c r="C23" s="59" t="s">
        <v>36</v>
      </c>
      <c r="D23" s="60">
        <f t="shared" si="5"/>
        <v>1</v>
      </c>
      <c r="E23" s="61">
        <f t="shared" si="5"/>
        <v>1</v>
      </c>
      <c r="F23" s="62" t="str">
        <f t="shared" si="1"/>
        <v>-----</v>
      </c>
      <c r="G23" s="63">
        <v>0</v>
      </c>
      <c r="H23" s="64">
        <v>0</v>
      </c>
      <c r="I23" s="63">
        <v>0</v>
      </c>
      <c r="J23" s="64">
        <v>0</v>
      </c>
      <c r="K23" s="63">
        <v>1</v>
      </c>
      <c r="L23" s="64">
        <v>1</v>
      </c>
      <c r="M23" s="65">
        <v>0</v>
      </c>
      <c r="N23" s="61">
        <v>0</v>
      </c>
      <c r="O23" s="62" t="str">
        <f t="shared" si="2"/>
        <v>-----</v>
      </c>
      <c r="P23" s="60">
        <f t="shared" si="6"/>
        <v>3</v>
      </c>
      <c r="Q23" s="61">
        <f t="shared" si="6"/>
        <v>2</v>
      </c>
      <c r="R23" s="62">
        <f t="shared" si="3"/>
        <v>2</v>
      </c>
      <c r="S23" s="63">
        <v>0</v>
      </c>
      <c r="T23" s="64">
        <v>0</v>
      </c>
      <c r="U23" s="63">
        <v>3</v>
      </c>
      <c r="V23" s="64">
        <v>2</v>
      </c>
    </row>
    <row r="24" spans="1:22" ht="12" customHeight="1" x14ac:dyDescent="0.4">
      <c r="A24" s="52"/>
      <c r="B24" s="66"/>
      <c r="C24" s="67" t="s">
        <v>37</v>
      </c>
      <c r="D24" s="68">
        <f t="shared" si="5"/>
        <v>0</v>
      </c>
      <c r="E24" s="69">
        <f t="shared" si="5"/>
        <v>0</v>
      </c>
      <c r="F24" s="70" t="str">
        <f t="shared" si="1"/>
        <v>-----</v>
      </c>
      <c r="G24" s="71">
        <v>0</v>
      </c>
      <c r="H24" s="72">
        <v>0</v>
      </c>
      <c r="I24" s="71">
        <v>0</v>
      </c>
      <c r="J24" s="72">
        <v>0</v>
      </c>
      <c r="K24" s="71">
        <v>0</v>
      </c>
      <c r="L24" s="72">
        <v>0</v>
      </c>
      <c r="M24" s="73">
        <v>0</v>
      </c>
      <c r="N24" s="69">
        <v>0</v>
      </c>
      <c r="O24" s="70" t="str">
        <f t="shared" si="2"/>
        <v>-----</v>
      </c>
      <c r="P24" s="68">
        <f t="shared" si="6"/>
        <v>0</v>
      </c>
      <c r="Q24" s="69">
        <f t="shared" si="6"/>
        <v>-1</v>
      </c>
      <c r="R24" s="70">
        <f t="shared" si="3"/>
        <v>-1</v>
      </c>
      <c r="S24" s="71">
        <v>0</v>
      </c>
      <c r="T24" s="72">
        <v>0</v>
      </c>
      <c r="U24" s="71">
        <v>0</v>
      </c>
      <c r="V24" s="72">
        <v>-1</v>
      </c>
    </row>
    <row r="25" spans="1:22" ht="12" customHeight="1" x14ac:dyDescent="0.4">
      <c r="A25" s="52"/>
      <c r="B25" s="4"/>
      <c r="C25" s="12" t="s">
        <v>18</v>
      </c>
      <c r="D25" s="44">
        <f>SUM(D26:D35)</f>
        <v>242</v>
      </c>
      <c r="E25" s="45">
        <f>SUM(E26:E35)</f>
        <v>-48</v>
      </c>
      <c r="F25" s="38">
        <f t="shared" si="1"/>
        <v>-0.16551724137931034</v>
      </c>
      <c r="G25" s="46">
        <f t="shared" ref="G25:N25" si="7">SUM(G26:G35)</f>
        <v>0</v>
      </c>
      <c r="H25" s="47">
        <f t="shared" si="7"/>
        <v>-1</v>
      </c>
      <c r="I25" s="46">
        <f t="shared" si="7"/>
        <v>14</v>
      </c>
      <c r="J25" s="47">
        <f t="shared" si="7"/>
        <v>-6</v>
      </c>
      <c r="K25" s="46">
        <f t="shared" si="7"/>
        <v>228</v>
      </c>
      <c r="L25" s="47">
        <f t="shared" si="7"/>
        <v>-41</v>
      </c>
      <c r="M25" s="74">
        <f t="shared" si="7"/>
        <v>0</v>
      </c>
      <c r="N25" s="37">
        <f t="shared" si="7"/>
        <v>-2</v>
      </c>
      <c r="O25" s="38">
        <f t="shared" si="2"/>
        <v>-1</v>
      </c>
      <c r="P25" s="74">
        <f>SUM(P26:P35)</f>
        <v>836</v>
      </c>
      <c r="Q25" s="45">
        <f>SUM(Q26:Q35)</f>
        <v>-66</v>
      </c>
      <c r="R25" s="38">
        <f t="shared" si="3"/>
        <v>-7.3170731707317069E-2</v>
      </c>
      <c r="S25" s="46">
        <f>SUM(S26:S35)</f>
        <v>15</v>
      </c>
      <c r="T25" s="47">
        <f>SUM(T26:T35)</f>
        <v>-7</v>
      </c>
      <c r="U25" s="46">
        <f>SUM(U26:U35)</f>
        <v>821</v>
      </c>
      <c r="V25" s="47">
        <f>SUM(V26:V35)</f>
        <v>-59</v>
      </c>
    </row>
    <row r="26" spans="1:22" ht="12" customHeight="1" x14ac:dyDescent="0.4">
      <c r="A26" s="52"/>
      <c r="B26" s="10" t="s">
        <v>38</v>
      </c>
      <c r="C26" s="53" t="s">
        <v>39</v>
      </c>
      <c r="D26" s="54">
        <f t="shared" ref="D26:E35" si="8">SUM(G26,I26,K26)</f>
        <v>30</v>
      </c>
      <c r="E26" s="55">
        <f t="shared" si="8"/>
        <v>-15</v>
      </c>
      <c r="F26" s="42">
        <f t="shared" si="1"/>
        <v>-0.33333333333333331</v>
      </c>
      <c r="G26" s="56">
        <v>0</v>
      </c>
      <c r="H26" s="57">
        <v>0</v>
      </c>
      <c r="I26" s="56">
        <v>3</v>
      </c>
      <c r="J26" s="57">
        <v>-1</v>
      </c>
      <c r="K26" s="56">
        <v>27</v>
      </c>
      <c r="L26" s="57">
        <v>-14</v>
      </c>
      <c r="M26" s="58">
        <v>0</v>
      </c>
      <c r="N26" s="55">
        <v>-1</v>
      </c>
      <c r="O26" s="42">
        <f t="shared" si="2"/>
        <v>-1</v>
      </c>
      <c r="P26" s="54">
        <f t="shared" ref="P26:Q35" si="9">SUM(S26,U26)</f>
        <v>117</v>
      </c>
      <c r="Q26" s="55">
        <f t="shared" si="9"/>
        <v>-33</v>
      </c>
      <c r="R26" s="42">
        <f t="shared" si="3"/>
        <v>-0.22</v>
      </c>
      <c r="S26" s="56">
        <v>3</v>
      </c>
      <c r="T26" s="57">
        <v>-2</v>
      </c>
      <c r="U26" s="56">
        <v>114</v>
      </c>
      <c r="V26" s="57">
        <v>-31</v>
      </c>
    </row>
    <row r="27" spans="1:22" ht="12" customHeight="1" x14ac:dyDescent="0.4">
      <c r="A27" s="52"/>
      <c r="B27" s="10"/>
      <c r="C27" s="59" t="s">
        <v>40</v>
      </c>
      <c r="D27" s="60">
        <f t="shared" si="8"/>
        <v>59</v>
      </c>
      <c r="E27" s="61">
        <f t="shared" si="8"/>
        <v>8</v>
      </c>
      <c r="F27" s="62">
        <f t="shared" si="1"/>
        <v>0.15686274509803921</v>
      </c>
      <c r="G27" s="63">
        <v>0</v>
      </c>
      <c r="H27" s="64">
        <v>0</v>
      </c>
      <c r="I27" s="63">
        <v>6</v>
      </c>
      <c r="J27" s="64">
        <v>1</v>
      </c>
      <c r="K27" s="63">
        <v>53</v>
      </c>
      <c r="L27" s="64">
        <v>7</v>
      </c>
      <c r="M27" s="65">
        <v>0</v>
      </c>
      <c r="N27" s="61">
        <v>0</v>
      </c>
      <c r="O27" s="62" t="str">
        <f t="shared" si="2"/>
        <v>-----</v>
      </c>
      <c r="P27" s="60">
        <f t="shared" si="9"/>
        <v>171</v>
      </c>
      <c r="Q27" s="61">
        <f t="shared" si="9"/>
        <v>48</v>
      </c>
      <c r="R27" s="62">
        <f t="shared" si="3"/>
        <v>0.3902439024390244</v>
      </c>
      <c r="S27" s="63">
        <v>6</v>
      </c>
      <c r="T27" s="64">
        <v>1</v>
      </c>
      <c r="U27" s="63">
        <v>165</v>
      </c>
      <c r="V27" s="64">
        <v>47</v>
      </c>
    </row>
    <row r="28" spans="1:22" ht="12" customHeight="1" x14ac:dyDescent="0.4">
      <c r="A28" s="52"/>
      <c r="B28" s="10" t="s">
        <v>41</v>
      </c>
      <c r="C28" s="59" t="s">
        <v>42</v>
      </c>
      <c r="D28" s="60">
        <f t="shared" si="8"/>
        <v>8</v>
      </c>
      <c r="E28" s="61">
        <f t="shared" si="8"/>
        <v>-4</v>
      </c>
      <c r="F28" s="62">
        <f t="shared" si="1"/>
        <v>-0.33333333333333331</v>
      </c>
      <c r="G28" s="63">
        <v>0</v>
      </c>
      <c r="H28" s="64">
        <v>0</v>
      </c>
      <c r="I28" s="63">
        <v>0</v>
      </c>
      <c r="J28" s="64">
        <v>0</v>
      </c>
      <c r="K28" s="63">
        <v>8</v>
      </c>
      <c r="L28" s="64">
        <v>-4</v>
      </c>
      <c r="M28" s="65">
        <v>0</v>
      </c>
      <c r="N28" s="61">
        <v>0</v>
      </c>
      <c r="O28" s="62" t="str">
        <f t="shared" si="2"/>
        <v>-----</v>
      </c>
      <c r="P28" s="60">
        <f t="shared" si="9"/>
        <v>32</v>
      </c>
      <c r="Q28" s="61">
        <f t="shared" si="9"/>
        <v>-7</v>
      </c>
      <c r="R28" s="62">
        <f t="shared" si="3"/>
        <v>-0.17948717948717949</v>
      </c>
      <c r="S28" s="63">
        <v>0</v>
      </c>
      <c r="T28" s="64">
        <v>0</v>
      </c>
      <c r="U28" s="63">
        <v>32</v>
      </c>
      <c r="V28" s="64">
        <v>-7</v>
      </c>
    </row>
    <row r="29" spans="1:22" ht="12" customHeight="1" x14ac:dyDescent="0.4">
      <c r="A29" s="52" t="s">
        <v>43</v>
      </c>
      <c r="B29" s="10"/>
      <c r="C29" s="59" t="s">
        <v>44</v>
      </c>
      <c r="D29" s="60">
        <f t="shared" si="8"/>
        <v>23</v>
      </c>
      <c r="E29" s="61">
        <f t="shared" si="8"/>
        <v>-22</v>
      </c>
      <c r="F29" s="62">
        <f t="shared" si="1"/>
        <v>-0.48888888888888887</v>
      </c>
      <c r="G29" s="63">
        <v>0</v>
      </c>
      <c r="H29" s="64">
        <v>0</v>
      </c>
      <c r="I29" s="63">
        <v>1</v>
      </c>
      <c r="J29" s="64">
        <v>-2</v>
      </c>
      <c r="K29" s="63">
        <v>22</v>
      </c>
      <c r="L29" s="64">
        <v>-20</v>
      </c>
      <c r="M29" s="65">
        <v>0</v>
      </c>
      <c r="N29" s="61">
        <v>0</v>
      </c>
      <c r="O29" s="62" t="str">
        <f t="shared" si="2"/>
        <v>-----</v>
      </c>
      <c r="P29" s="60">
        <f t="shared" si="9"/>
        <v>123</v>
      </c>
      <c r="Q29" s="61">
        <f t="shared" si="9"/>
        <v>-11</v>
      </c>
      <c r="R29" s="62">
        <f t="shared" si="3"/>
        <v>-8.2089552238805971E-2</v>
      </c>
      <c r="S29" s="63">
        <v>2</v>
      </c>
      <c r="T29" s="64">
        <v>-1</v>
      </c>
      <c r="U29" s="63">
        <v>121</v>
      </c>
      <c r="V29" s="64">
        <v>-10</v>
      </c>
    </row>
    <row r="30" spans="1:22" ht="12" customHeight="1" x14ac:dyDescent="0.4">
      <c r="A30" s="52"/>
      <c r="B30" s="10" t="s">
        <v>45</v>
      </c>
      <c r="C30" s="59" t="s">
        <v>46</v>
      </c>
      <c r="D30" s="60">
        <f t="shared" si="8"/>
        <v>48</v>
      </c>
      <c r="E30" s="61">
        <f t="shared" si="8"/>
        <v>-8</v>
      </c>
      <c r="F30" s="62">
        <f t="shared" si="1"/>
        <v>-0.14285714285714285</v>
      </c>
      <c r="G30" s="63">
        <v>0</v>
      </c>
      <c r="H30" s="64">
        <v>-1</v>
      </c>
      <c r="I30" s="63">
        <v>1</v>
      </c>
      <c r="J30" s="64">
        <v>1</v>
      </c>
      <c r="K30" s="63">
        <v>47</v>
      </c>
      <c r="L30" s="64">
        <v>-8</v>
      </c>
      <c r="M30" s="65">
        <v>0</v>
      </c>
      <c r="N30" s="61">
        <v>-1</v>
      </c>
      <c r="O30" s="62">
        <f t="shared" si="2"/>
        <v>-1</v>
      </c>
      <c r="P30" s="60">
        <f t="shared" si="9"/>
        <v>153</v>
      </c>
      <c r="Q30" s="61">
        <f t="shared" si="9"/>
        <v>-17</v>
      </c>
      <c r="R30" s="62">
        <f t="shared" si="3"/>
        <v>-0.1</v>
      </c>
      <c r="S30" s="63">
        <v>1</v>
      </c>
      <c r="T30" s="64">
        <v>1</v>
      </c>
      <c r="U30" s="63">
        <v>152</v>
      </c>
      <c r="V30" s="64">
        <v>-18</v>
      </c>
    </row>
    <row r="31" spans="1:22" ht="12" customHeight="1" x14ac:dyDescent="0.4">
      <c r="A31" s="52"/>
      <c r="B31" s="10"/>
      <c r="C31" s="59" t="s">
        <v>47</v>
      </c>
      <c r="D31" s="60">
        <f t="shared" si="8"/>
        <v>19</v>
      </c>
      <c r="E31" s="61">
        <f t="shared" si="8"/>
        <v>-1</v>
      </c>
      <c r="F31" s="62">
        <f t="shared" si="1"/>
        <v>-0.05</v>
      </c>
      <c r="G31" s="63">
        <v>0</v>
      </c>
      <c r="H31" s="64">
        <v>0</v>
      </c>
      <c r="I31" s="63">
        <v>1</v>
      </c>
      <c r="J31" s="64">
        <v>0</v>
      </c>
      <c r="K31" s="63">
        <v>18</v>
      </c>
      <c r="L31" s="64">
        <v>-1</v>
      </c>
      <c r="M31" s="65">
        <v>0</v>
      </c>
      <c r="N31" s="61">
        <v>0</v>
      </c>
      <c r="O31" s="62" t="str">
        <f t="shared" si="2"/>
        <v>-----</v>
      </c>
      <c r="P31" s="60">
        <f t="shared" si="9"/>
        <v>54</v>
      </c>
      <c r="Q31" s="61">
        <f t="shared" si="9"/>
        <v>-10</v>
      </c>
      <c r="R31" s="62">
        <f t="shared" si="3"/>
        <v>-0.15625</v>
      </c>
      <c r="S31" s="63">
        <v>1</v>
      </c>
      <c r="T31" s="64">
        <v>0</v>
      </c>
      <c r="U31" s="63">
        <v>53</v>
      </c>
      <c r="V31" s="64">
        <v>-10</v>
      </c>
    </row>
    <row r="32" spans="1:22" ht="12" customHeight="1" x14ac:dyDescent="0.4">
      <c r="A32" s="52"/>
      <c r="B32" s="10" t="s">
        <v>29</v>
      </c>
      <c r="C32" s="59" t="s">
        <v>48</v>
      </c>
      <c r="D32" s="60">
        <f t="shared" si="8"/>
        <v>12</v>
      </c>
      <c r="E32" s="61">
        <f t="shared" si="8"/>
        <v>2</v>
      </c>
      <c r="F32" s="62">
        <f t="shared" si="1"/>
        <v>0.2</v>
      </c>
      <c r="G32" s="63">
        <v>0</v>
      </c>
      <c r="H32" s="64">
        <v>0</v>
      </c>
      <c r="I32" s="63">
        <v>1</v>
      </c>
      <c r="J32" s="64">
        <v>0</v>
      </c>
      <c r="K32" s="63">
        <v>11</v>
      </c>
      <c r="L32" s="64">
        <v>2</v>
      </c>
      <c r="M32" s="65">
        <v>0</v>
      </c>
      <c r="N32" s="61">
        <v>0</v>
      </c>
      <c r="O32" s="62" t="str">
        <f t="shared" si="2"/>
        <v>-----</v>
      </c>
      <c r="P32" s="60">
        <f t="shared" si="9"/>
        <v>26</v>
      </c>
      <c r="Q32" s="61">
        <f t="shared" si="9"/>
        <v>-7</v>
      </c>
      <c r="R32" s="62">
        <f t="shared" si="3"/>
        <v>-0.21212121212121213</v>
      </c>
      <c r="S32" s="63">
        <v>1</v>
      </c>
      <c r="T32" s="64">
        <v>0</v>
      </c>
      <c r="U32" s="63">
        <v>25</v>
      </c>
      <c r="V32" s="64">
        <v>-7</v>
      </c>
    </row>
    <row r="33" spans="1:22" ht="12" customHeight="1" x14ac:dyDescent="0.4">
      <c r="A33" s="52"/>
      <c r="B33" s="10"/>
      <c r="C33" s="59" t="s">
        <v>49</v>
      </c>
      <c r="D33" s="60">
        <f t="shared" si="8"/>
        <v>12</v>
      </c>
      <c r="E33" s="61">
        <f t="shared" si="8"/>
        <v>5</v>
      </c>
      <c r="F33" s="62">
        <f t="shared" si="1"/>
        <v>0.7142857142857143</v>
      </c>
      <c r="G33" s="63">
        <v>0</v>
      </c>
      <c r="H33" s="64">
        <v>0</v>
      </c>
      <c r="I33" s="63">
        <v>0</v>
      </c>
      <c r="J33" s="64">
        <v>-1</v>
      </c>
      <c r="K33" s="63">
        <v>12</v>
      </c>
      <c r="L33" s="64">
        <v>6</v>
      </c>
      <c r="M33" s="65">
        <v>0</v>
      </c>
      <c r="N33" s="61">
        <v>0</v>
      </c>
      <c r="O33" s="62" t="str">
        <f t="shared" si="2"/>
        <v>-----</v>
      </c>
      <c r="P33" s="60">
        <f t="shared" si="9"/>
        <v>47</v>
      </c>
      <c r="Q33" s="61">
        <f t="shared" si="9"/>
        <v>-12</v>
      </c>
      <c r="R33" s="62">
        <f t="shared" si="3"/>
        <v>-0.20338983050847459</v>
      </c>
      <c r="S33" s="63">
        <v>0</v>
      </c>
      <c r="T33" s="64">
        <v>-1</v>
      </c>
      <c r="U33" s="63">
        <v>47</v>
      </c>
      <c r="V33" s="64">
        <v>-11</v>
      </c>
    </row>
    <row r="34" spans="1:22" ht="12" customHeight="1" x14ac:dyDescent="0.4">
      <c r="A34" s="52"/>
      <c r="B34" s="10" t="s">
        <v>32</v>
      </c>
      <c r="C34" s="59" t="s">
        <v>50</v>
      </c>
      <c r="D34" s="60">
        <f t="shared" si="8"/>
        <v>24</v>
      </c>
      <c r="E34" s="61">
        <f t="shared" si="8"/>
        <v>-6</v>
      </c>
      <c r="F34" s="62">
        <f t="shared" si="1"/>
        <v>-0.2</v>
      </c>
      <c r="G34" s="63">
        <v>0</v>
      </c>
      <c r="H34" s="64">
        <v>0</v>
      </c>
      <c r="I34" s="63">
        <v>1</v>
      </c>
      <c r="J34" s="64">
        <v>-3</v>
      </c>
      <c r="K34" s="63">
        <v>23</v>
      </c>
      <c r="L34" s="64">
        <v>-3</v>
      </c>
      <c r="M34" s="65">
        <v>0</v>
      </c>
      <c r="N34" s="61">
        <v>0</v>
      </c>
      <c r="O34" s="62" t="str">
        <f t="shared" si="2"/>
        <v>-----</v>
      </c>
      <c r="P34" s="60">
        <f t="shared" si="9"/>
        <v>81</v>
      </c>
      <c r="Q34" s="61">
        <f t="shared" si="9"/>
        <v>-15</v>
      </c>
      <c r="R34" s="62">
        <f t="shared" si="3"/>
        <v>-0.15625</v>
      </c>
      <c r="S34" s="63">
        <v>1</v>
      </c>
      <c r="T34" s="64">
        <v>-4</v>
      </c>
      <c r="U34" s="63">
        <v>80</v>
      </c>
      <c r="V34" s="64">
        <v>-11</v>
      </c>
    </row>
    <row r="35" spans="1:22" ht="12" customHeight="1" x14ac:dyDescent="0.4">
      <c r="A35" s="52"/>
      <c r="B35" s="66"/>
      <c r="C35" s="67" t="s">
        <v>51</v>
      </c>
      <c r="D35" s="68">
        <f t="shared" si="8"/>
        <v>7</v>
      </c>
      <c r="E35" s="69">
        <f t="shared" si="8"/>
        <v>-7</v>
      </c>
      <c r="F35" s="70">
        <f t="shared" si="1"/>
        <v>-0.5</v>
      </c>
      <c r="G35" s="71">
        <v>0</v>
      </c>
      <c r="H35" s="72">
        <v>0</v>
      </c>
      <c r="I35" s="71">
        <v>0</v>
      </c>
      <c r="J35" s="72">
        <v>-1</v>
      </c>
      <c r="K35" s="71">
        <v>7</v>
      </c>
      <c r="L35" s="72">
        <v>-6</v>
      </c>
      <c r="M35" s="73">
        <v>0</v>
      </c>
      <c r="N35" s="69">
        <v>0</v>
      </c>
      <c r="O35" s="70" t="str">
        <f t="shared" si="2"/>
        <v>-----</v>
      </c>
      <c r="P35" s="68">
        <f t="shared" si="9"/>
        <v>32</v>
      </c>
      <c r="Q35" s="69">
        <f t="shared" si="9"/>
        <v>-2</v>
      </c>
      <c r="R35" s="70">
        <f t="shared" si="3"/>
        <v>-5.8823529411764705E-2</v>
      </c>
      <c r="S35" s="71">
        <v>0</v>
      </c>
      <c r="T35" s="72">
        <v>-1</v>
      </c>
      <c r="U35" s="71">
        <v>32</v>
      </c>
      <c r="V35" s="72">
        <v>-1</v>
      </c>
    </row>
    <row r="36" spans="1:22" ht="12" customHeight="1" x14ac:dyDescent="0.4">
      <c r="A36" s="52"/>
      <c r="B36" s="10"/>
      <c r="C36" s="12" t="s">
        <v>18</v>
      </c>
      <c r="D36" s="75">
        <f>SUM(D37:D40)</f>
        <v>76</v>
      </c>
      <c r="E36" s="76">
        <f>SUM(E37:E40)</f>
        <v>-16</v>
      </c>
      <c r="F36" s="34">
        <f t="shared" si="1"/>
        <v>-0.17391304347826086</v>
      </c>
      <c r="G36" s="77">
        <f t="shared" ref="G36:N36" si="10">SUM(G37:G40)</f>
        <v>0</v>
      </c>
      <c r="H36" s="78">
        <f t="shared" si="10"/>
        <v>0</v>
      </c>
      <c r="I36" s="77">
        <f t="shared" si="10"/>
        <v>5</v>
      </c>
      <c r="J36" s="78">
        <f t="shared" si="10"/>
        <v>-1</v>
      </c>
      <c r="K36" s="77">
        <f t="shared" si="10"/>
        <v>71</v>
      </c>
      <c r="L36" s="78">
        <f t="shared" si="10"/>
        <v>-15</v>
      </c>
      <c r="M36" s="79">
        <f t="shared" si="10"/>
        <v>0</v>
      </c>
      <c r="N36" s="29">
        <f t="shared" si="10"/>
        <v>0</v>
      </c>
      <c r="O36" s="34" t="str">
        <f t="shared" si="2"/>
        <v>-----</v>
      </c>
      <c r="P36" s="79">
        <f>SUM(P37:P40)</f>
        <v>279</v>
      </c>
      <c r="Q36" s="76">
        <f>SUM(Q37:Q40)</f>
        <v>-92</v>
      </c>
      <c r="R36" s="34">
        <f t="shared" si="3"/>
        <v>-0.24797843665768193</v>
      </c>
      <c r="S36" s="77">
        <f>SUM(S37:S40)</f>
        <v>5</v>
      </c>
      <c r="T36" s="78">
        <f>SUM(T37:T40)</f>
        <v>-3</v>
      </c>
      <c r="U36" s="77">
        <f>SUM(U37:U40)</f>
        <v>274</v>
      </c>
      <c r="V36" s="78">
        <f>SUM(V37:V40)</f>
        <v>-89</v>
      </c>
    </row>
    <row r="37" spans="1:22" ht="12" customHeight="1" x14ac:dyDescent="0.4">
      <c r="A37" s="52"/>
      <c r="B37" s="10" t="s">
        <v>52</v>
      </c>
      <c r="C37" s="53" t="s">
        <v>109</v>
      </c>
      <c r="D37" s="54">
        <f t="shared" ref="D37:E40" si="11">SUM(G37,I37,K37)</f>
        <v>34</v>
      </c>
      <c r="E37" s="55">
        <f t="shared" si="11"/>
        <v>1</v>
      </c>
      <c r="F37" s="42">
        <f t="shared" si="1"/>
        <v>3.0303030303030304E-2</v>
      </c>
      <c r="G37" s="56">
        <v>0</v>
      </c>
      <c r="H37" s="57">
        <v>0</v>
      </c>
      <c r="I37" s="56">
        <v>4</v>
      </c>
      <c r="J37" s="57">
        <v>1</v>
      </c>
      <c r="K37" s="56">
        <v>30</v>
      </c>
      <c r="L37" s="57">
        <v>0</v>
      </c>
      <c r="M37" s="58">
        <v>0</v>
      </c>
      <c r="N37" s="55">
        <v>0</v>
      </c>
      <c r="O37" s="42" t="str">
        <f t="shared" si="2"/>
        <v>-----</v>
      </c>
      <c r="P37" s="54">
        <f t="shared" ref="P37:Q40" si="12">SUM(S37,U37)</f>
        <v>110</v>
      </c>
      <c r="Q37" s="55">
        <f t="shared" si="12"/>
        <v>-23</v>
      </c>
      <c r="R37" s="42">
        <f t="shared" si="3"/>
        <v>-0.17293233082706766</v>
      </c>
      <c r="S37" s="56">
        <v>4</v>
      </c>
      <c r="T37" s="57">
        <v>-1</v>
      </c>
      <c r="U37" s="56">
        <v>106</v>
      </c>
      <c r="V37" s="57">
        <v>-22</v>
      </c>
    </row>
    <row r="38" spans="1:22" ht="12" customHeight="1" x14ac:dyDescent="0.4">
      <c r="A38" s="52"/>
      <c r="B38" s="10" t="s">
        <v>54</v>
      </c>
      <c r="C38" s="59" t="s">
        <v>55</v>
      </c>
      <c r="D38" s="60">
        <f t="shared" si="11"/>
        <v>3</v>
      </c>
      <c r="E38" s="61">
        <f t="shared" si="11"/>
        <v>0</v>
      </c>
      <c r="F38" s="62">
        <f t="shared" si="1"/>
        <v>0</v>
      </c>
      <c r="G38" s="63">
        <v>0</v>
      </c>
      <c r="H38" s="64">
        <v>0</v>
      </c>
      <c r="I38" s="63">
        <v>0</v>
      </c>
      <c r="J38" s="64">
        <v>-1</v>
      </c>
      <c r="K38" s="63">
        <v>3</v>
      </c>
      <c r="L38" s="64">
        <v>1</v>
      </c>
      <c r="M38" s="65">
        <v>0</v>
      </c>
      <c r="N38" s="61">
        <v>0</v>
      </c>
      <c r="O38" s="62" t="str">
        <f t="shared" si="2"/>
        <v>-----</v>
      </c>
      <c r="P38" s="60">
        <f t="shared" si="12"/>
        <v>11</v>
      </c>
      <c r="Q38" s="61">
        <f t="shared" si="12"/>
        <v>-10</v>
      </c>
      <c r="R38" s="62">
        <f t="shared" si="3"/>
        <v>-0.47619047619047616</v>
      </c>
      <c r="S38" s="63">
        <v>0</v>
      </c>
      <c r="T38" s="64">
        <v>-1</v>
      </c>
      <c r="U38" s="63">
        <v>11</v>
      </c>
      <c r="V38" s="64">
        <v>-9</v>
      </c>
    </row>
    <row r="39" spans="1:22" ht="12" customHeight="1" x14ac:dyDescent="0.4">
      <c r="A39" s="52"/>
      <c r="B39" s="10" t="s">
        <v>29</v>
      </c>
      <c r="C39" s="59" t="s">
        <v>79</v>
      </c>
      <c r="D39" s="60">
        <f t="shared" si="11"/>
        <v>20</v>
      </c>
      <c r="E39" s="61">
        <f t="shared" si="11"/>
        <v>-14</v>
      </c>
      <c r="F39" s="62">
        <f t="shared" si="1"/>
        <v>-0.41176470588235292</v>
      </c>
      <c r="G39" s="63">
        <v>0</v>
      </c>
      <c r="H39" s="64">
        <v>0</v>
      </c>
      <c r="I39" s="63">
        <v>0</v>
      </c>
      <c r="J39" s="64">
        <v>-1</v>
      </c>
      <c r="K39" s="63">
        <v>20</v>
      </c>
      <c r="L39" s="64">
        <v>-13</v>
      </c>
      <c r="M39" s="65">
        <v>0</v>
      </c>
      <c r="N39" s="61">
        <v>0</v>
      </c>
      <c r="O39" s="62" t="str">
        <f t="shared" si="2"/>
        <v>-----</v>
      </c>
      <c r="P39" s="60">
        <f t="shared" si="12"/>
        <v>72</v>
      </c>
      <c r="Q39" s="61">
        <f t="shared" si="12"/>
        <v>-26</v>
      </c>
      <c r="R39" s="62">
        <f t="shared" si="3"/>
        <v>-0.26530612244897961</v>
      </c>
      <c r="S39" s="63">
        <v>0</v>
      </c>
      <c r="T39" s="64">
        <v>-1</v>
      </c>
      <c r="U39" s="63">
        <v>72</v>
      </c>
      <c r="V39" s="64">
        <v>-25</v>
      </c>
    </row>
    <row r="40" spans="1:22" ht="12" customHeight="1" x14ac:dyDescent="0.4">
      <c r="A40" s="52"/>
      <c r="B40" s="80" t="s">
        <v>57</v>
      </c>
      <c r="C40" s="67" t="s">
        <v>58</v>
      </c>
      <c r="D40" s="81">
        <f t="shared" si="11"/>
        <v>19</v>
      </c>
      <c r="E40" s="82">
        <f t="shared" si="11"/>
        <v>-3</v>
      </c>
      <c r="F40" s="83">
        <f t="shared" si="1"/>
        <v>-0.13636363636363635</v>
      </c>
      <c r="G40" s="84">
        <v>0</v>
      </c>
      <c r="H40" s="85">
        <v>0</v>
      </c>
      <c r="I40" s="84">
        <v>1</v>
      </c>
      <c r="J40" s="85">
        <v>0</v>
      </c>
      <c r="K40" s="84">
        <v>18</v>
      </c>
      <c r="L40" s="85">
        <v>-3</v>
      </c>
      <c r="M40" s="86">
        <v>0</v>
      </c>
      <c r="N40" s="82">
        <v>0</v>
      </c>
      <c r="O40" s="83" t="str">
        <f t="shared" si="2"/>
        <v>-----</v>
      </c>
      <c r="P40" s="81">
        <f t="shared" si="12"/>
        <v>86</v>
      </c>
      <c r="Q40" s="82">
        <f t="shared" si="12"/>
        <v>-33</v>
      </c>
      <c r="R40" s="83">
        <f t="shared" si="3"/>
        <v>-0.27731092436974791</v>
      </c>
      <c r="S40" s="84">
        <v>1</v>
      </c>
      <c r="T40" s="85">
        <v>0</v>
      </c>
      <c r="U40" s="84">
        <v>85</v>
      </c>
      <c r="V40" s="85">
        <v>-33</v>
      </c>
    </row>
    <row r="41" spans="1:22" ht="12" customHeight="1" x14ac:dyDescent="0.4">
      <c r="A41" s="52" t="s">
        <v>59</v>
      </c>
      <c r="B41" s="4"/>
      <c r="C41" s="87" t="s">
        <v>18</v>
      </c>
      <c r="D41" s="44">
        <f>SUM(D42:D48)</f>
        <v>166</v>
      </c>
      <c r="E41" s="45">
        <f>SUM(E42:E48)</f>
        <v>-72</v>
      </c>
      <c r="F41" s="38">
        <f t="shared" si="1"/>
        <v>-0.30252100840336132</v>
      </c>
      <c r="G41" s="46">
        <f t="shared" ref="G41:N41" si="13">SUM(G42:G48)</f>
        <v>0</v>
      </c>
      <c r="H41" s="47">
        <f t="shared" si="13"/>
        <v>-1</v>
      </c>
      <c r="I41" s="46">
        <f t="shared" si="13"/>
        <v>5</v>
      </c>
      <c r="J41" s="47">
        <f t="shared" si="13"/>
        <v>-7</v>
      </c>
      <c r="K41" s="46">
        <f t="shared" si="13"/>
        <v>161</v>
      </c>
      <c r="L41" s="47">
        <f t="shared" si="13"/>
        <v>-64</v>
      </c>
      <c r="M41" s="88">
        <f t="shared" si="13"/>
        <v>0</v>
      </c>
      <c r="N41" s="51">
        <f t="shared" si="13"/>
        <v>-1</v>
      </c>
      <c r="O41" s="38">
        <f t="shared" si="2"/>
        <v>-1</v>
      </c>
      <c r="P41" s="88">
        <f>SUM(P42:P48)</f>
        <v>436</v>
      </c>
      <c r="Q41" s="89">
        <f>SUM(Q42:Q48)</f>
        <v>-82</v>
      </c>
      <c r="R41" s="38">
        <f t="shared" si="3"/>
        <v>-0.15830115830115829</v>
      </c>
      <c r="S41" s="46">
        <f>SUM(S42:S48)</f>
        <v>6</v>
      </c>
      <c r="T41" s="47">
        <f>SUM(T42:T48)</f>
        <v>-8</v>
      </c>
      <c r="U41" s="46">
        <f>SUM(U42:U48)</f>
        <v>430</v>
      </c>
      <c r="V41" s="47">
        <f>SUM(V42:V48)</f>
        <v>-74</v>
      </c>
    </row>
    <row r="42" spans="1:22" ht="12" customHeight="1" x14ac:dyDescent="0.4">
      <c r="A42" s="52"/>
      <c r="B42" s="10"/>
      <c r="C42" s="53" t="s">
        <v>60</v>
      </c>
      <c r="D42" s="54">
        <f t="shared" ref="D42:E48" si="14">SUM(G42,I42,K42)</f>
        <v>78</v>
      </c>
      <c r="E42" s="55">
        <f t="shared" si="14"/>
        <v>-31</v>
      </c>
      <c r="F42" s="42">
        <f t="shared" si="1"/>
        <v>-0.28440366972477066</v>
      </c>
      <c r="G42" s="56">
        <v>0</v>
      </c>
      <c r="H42" s="57">
        <v>0</v>
      </c>
      <c r="I42" s="56">
        <v>4</v>
      </c>
      <c r="J42" s="57">
        <v>2</v>
      </c>
      <c r="K42" s="56">
        <v>74</v>
      </c>
      <c r="L42" s="57">
        <v>-33</v>
      </c>
      <c r="M42" s="58">
        <v>0</v>
      </c>
      <c r="N42" s="55">
        <v>0</v>
      </c>
      <c r="O42" s="42" t="str">
        <f t="shared" si="2"/>
        <v>-----</v>
      </c>
      <c r="P42" s="54">
        <f t="shared" ref="P42:Q48" si="15">SUM(S42,U42)</f>
        <v>193</v>
      </c>
      <c r="Q42" s="55">
        <f t="shared" si="15"/>
        <v>-33</v>
      </c>
      <c r="R42" s="42">
        <f t="shared" si="3"/>
        <v>-0.14601769911504425</v>
      </c>
      <c r="S42" s="56">
        <v>5</v>
      </c>
      <c r="T42" s="57">
        <v>2</v>
      </c>
      <c r="U42" s="56">
        <v>188</v>
      </c>
      <c r="V42" s="57">
        <v>-35</v>
      </c>
    </row>
    <row r="43" spans="1:22" ht="12" customHeight="1" x14ac:dyDescent="0.4">
      <c r="A43" s="52"/>
      <c r="B43" s="10" t="s">
        <v>61</v>
      </c>
      <c r="C43" s="59" t="s">
        <v>62</v>
      </c>
      <c r="D43" s="60">
        <f t="shared" si="14"/>
        <v>5</v>
      </c>
      <c r="E43" s="61">
        <f t="shared" si="14"/>
        <v>-7</v>
      </c>
      <c r="F43" s="62">
        <f t="shared" si="1"/>
        <v>-0.58333333333333337</v>
      </c>
      <c r="G43" s="63">
        <v>0</v>
      </c>
      <c r="H43" s="64">
        <v>0</v>
      </c>
      <c r="I43" s="63">
        <v>0</v>
      </c>
      <c r="J43" s="64">
        <v>-1</v>
      </c>
      <c r="K43" s="63">
        <v>5</v>
      </c>
      <c r="L43" s="64">
        <v>-6</v>
      </c>
      <c r="M43" s="65">
        <v>0</v>
      </c>
      <c r="N43" s="61">
        <v>0</v>
      </c>
      <c r="O43" s="62" t="str">
        <f t="shared" si="2"/>
        <v>-----</v>
      </c>
      <c r="P43" s="60">
        <f t="shared" si="15"/>
        <v>19</v>
      </c>
      <c r="Q43" s="61">
        <f t="shared" si="15"/>
        <v>-10</v>
      </c>
      <c r="R43" s="62">
        <f t="shared" si="3"/>
        <v>-0.34482758620689657</v>
      </c>
      <c r="S43" s="63">
        <v>0</v>
      </c>
      <c r="T43" s="64">
        <v>-1</v>
      </c>
      <c r="U43" s="63">
        <v>19</v>
      </c>
      <c r="V43" s="64">
        <v>-9</v>
      </c>
    </row>
    <row r="44" spans="1:22" ht="12" customHeight="1" x14ac:dyDescent="0.4">
      <c r="A44" s="52"/>
      <c r="B44" s="10" t="s">
        <v>63</v>
      </c>
      <c r="C44" s="59" t="s">
        <v>101</v>
      </c>
      <c r="D44" s="60">
        <f t="shared" si="14"/>
        <v>9</v>
      </c>
      <c r="E44" s="61">
        <f t="shared" si="14"/>
        <v>-4</v>
      </c>
      <c r="F44" s="62">
        <f t="shared" si="1"/>
        <v>-0.30769230769230771</v>
      </c>
      <c r="G44" s="63">
        <v>0</v>
      </c>
      <c r="H44" s="64">
        <v>0</v>
      </c>
      <c r="I44" s="63">
        <v>0</v>
      </c>
      <c r="J44" s="64">
        <v>-1</v>
      </c>
      <c r="K44" s="63">
        <v>9</v>
      </c>
      <c r="L44" s="64">
        <v>-3</v>
      </c>
      <c r="M44" s="65">
        <v>0</v>
      </c>
      <c r="N44" s="61">
        <v>0</v>
      </c>
      <c r="O44" s="62" t="str">
        <f t="shared" si="2"/>
        <v>-----</v>
      </c>
      <c r="P44" s="60">
        <f t="shared" si="15"/>
        <v>22</v>
      </c>
      <c r="Q44" s="61">
        <f t="shared" si="15"/>
        <v>-5</v>
      </c>
      <c r="R44" s="62">
        <f t="shared" si="3"/>
        <v>-0.18518518518518517</v>
      </c>
      <c r="S44" s="63">
        <v>0</v>
      </c>
      <c r="T44" s="64">
        <v>-1</v>
      </c>
      <c r="U44" s="63">
        <v>22</v>
      </c>
      <c r="V44" s="64">
        <v>-4</v>
      </c>
    </row>
    <row r="45" spans="1:22" ht="12" customHeight="1" x14ac:dyDescent="0.4">
      <c r="A45" s="52"/>
      <c r="B45" s="10" t="s">
        <v>29</v>
      </c>
      <c r="C45" s="59" t="s">
        <v>81</v>
      </c>
      <c r="D45" s="60">
        <f t="shared" si="14"/>
        <v>16</v>
      </c>
      <c r="E45" s="61">
        <f t="shared" si="14"/>
        <v>-11</v>
      </c>
      <c r="F45" s="62">
        <f t="shared" si="1"/>
        <v>-0.40740740740740738</v>
      </c>
      <c r="G45" s="63">
        <v>0</v>
      </c>
      <c r="H45" s="64">
        <v>0</v>
      </c>
      <c r="I45" s="63">
        <v>0</v>
      </c>
      <c r="J45" s="64">
        <v>-2</v>
      </c>
      <c r="K45" s="63">
        <v>16</v>
      </c>
      <c r="L45" s="64">
        <v>-9</v>
      </c>
      <c r="M45" s="65">
        <v>0</v>
      </c>
      <c r="N45" s="61">
        <v>0</v>
      </c>
      <c r="O45" s="62" t="str">
        <f t="shared" si="2"/>
        <v>-----</v>
      </c>
      <c r="P45" s="60">
        <f t="shared" si="15"/>
        <v>54</v>
      </c>
      <c r="Q45" s="61">
        <f t="shared" si="15"/>
        <v>-1</v>
      </c>
      <c r="R45" s="62">
        <f t="shared" si="3"/>
        <v>-1.8181818181818181E-2</v>
      </c>
      <c r="S45" s="63">
        <v>0</v>
      </c>
      <c r="T45" s="64">
        <v>-1</v>
      </c>
      <c r="U45" s="63">
        <v>54</v>
      </c>
      <c r="V45" s="64">
        <v>0</v>
      </c>
    </row>
    <row r="46" spans="1:22" ht="12" customHeight="1" x14ac:dyDescent="0.4">
      <c r="A46" s="52"/>
      <c r="B46" s="10" t="s">
        <v>32</v>
      </c>
      <c r="C46" s="59" t="s">
        <v>94</v>
      </c>
      <c r="D46" s="60">
        <f t="shared" si="14"/>
        <v>14</v>
      </c>
      <c r="E46" s="61">
        <f t="shared" si="14"/>
        <v>-1</v>
      </c>
      <c r="F46" s="62">
        <f t="shared" si="1"/>
        <v>-6.6666666666666666E-2</v>
      </c>
      <c r="G46" s="63">
        <v>0</v>
      </c>
      <c r="H46" s="64">
        <v>0</v>
      </c>
      <c r="I46" s="63">
        <v>1</v>
      </c>
      <c r="J46" s="64">
        <v>0</v>
      </c>
      <c r="K46" s="63">
        <v>13</v>
      </c>
      <c r="L46" s="64">
        <v>-1</v>
      </c>
      <c r="M46" s="65">
        <v>0</v>
      </c>
      <c r="N46" s="61">
        <v>0</v>
      </c>
      <c r="O46" s="62" t="str">
        <f t="shared" si="2"/>
        <v>-----</v>
      </c>
      <c r="P46" s="60">
        <f t="shared" si="15"/>
        <v>38</v>
      </c>
      <c r="Q46" s="61">
        <f t="shared" si="15"/>
        <v>-4</v>
      </c>
      <c r="R46" s="62">
        <f t="shared" si="3"/>
        <v>-9.5238095238095233E-2</v>
      </c>
      <c r="S46" s="63">
        <v>1</v>
      </c>
      <c r="T46" s="64">
        <v>0</v>
      </c>
      <c r="U46" s="63">
        <v>37</v>
      </c>
      <c r="V46" s="64">
        <v>-4</v>
      </c>
    </row>
    <row r="47" spans="1:22" ht="12" customHeight="1" x14ac:dyDescent="0.4">
      <c r="A47" s="52"/>
      <c r="B47" s="10"/>
      <c r="C47" s="59" t="s">
        <v>67</v>
      </c>
      <c r="D47" s="60">
        <f t="shared" si="14"/>
        <v>20</v>
      </c>
      <c r="E47" s="61">
        <f t="shared" si="14"/>
        <v>-7</v>
      </c>
      <c r="F47" s="62">
        <f t="shared" si="1"/>
        <v>-0.25925925925925924</v>
      </c>
      <c r="G47" s="63">
        <v>0</v>
      </c>
      <c r="H47" s="64">
        <v>0</v>
      </c>
      <c r="I47" s="63">
        <v>0</v>
      </c>
      <c r="J47" s="64">
        <v>-3</v>
      </c>
      <c r="K47" s="63">
        <v>20</v>
      </c>
      <c r="L47" s="64">
        <v>-4</v>
      </c>
      <c r="M47" s="65">
        <v>0</v>
      </c>
      <c r="N47" s="61">
        <v>0</v>
      </c>
      <c r="O47" s="62" t="str">
        <f t="shared" si="2"/>
        <v>-----</v>
      </c>
      <c r="P47" s="60">
        <f t="shared" si="15"/>
        <v>57</v>
      </c>
      <c r="Q47" s="61">
        <f t="shared" si="15"/>
        <v>-13</v>
      </c>
      <c r="R47" s="62">
        <f t="shared" si="3"/>
        <v>-0.18571428571428572</v>
      </c>
      <c r="S47" s="63">
        <v>0</v>
      </c>
      <c r="T47" s="64">
        <v>-5</v>
      </c>
      <c r="U47" s="63">
        <v>57</v>
      </c>
      <c r="V47" s="64">
        <v>-8</v>
      </c>
    </row>
    <row r="48" spans="1:22" ht="12" customHeight="1" x14ac:dyDescent="0.4">
      <c r="A48" s="80"/>
      <c r="B48" s="66"/>
      <c r="C48" s="67" t="s">
        <v>68</v>
      </c>
      <c r="D48" s="68">
        <f t="shared" si="14"/>
        <v>24</v>
      </c>
      <c r="E48" s="69">
        <f t="shared" si="14"/>
        <v>-11</v>
      </c>
      <c r="F48" s="70">
        <f t="shared" si="1"/>
        <v>-0.31428571428571428</v>
      </c>
      <c r="G48" s="71">
        <v>0</v>
      </c>
      <c r="H48" s="72">
        <v>-1</v>
      </c>
      <c r="I48" s="71">
        <v>0</v>
      </c>
      <c r="J48" s="72">
        <v>-2</v>
      </c>
      <c r="K48" s="71">
        <v>24</v>
      </c>
      <c r="L48" s="72">
        <v>-8</v>
      </c>
      <c r="M48" s="73">
        <v>0</v>
      </c>
      <c r="N48" s="69">
        <v>-1</v>
      </c>
      <c r="O48" s="70">
        <f t="shared" si="2"/>
        <v>-1</v>
      </c>
      <c r="P48" s="68">
        <f t="shared" si="15"/>
        <v>53</v>
      </c>
      <c r="Q48" s="69">
        <f t="shared" si="15"/>
        <v>-16</v>
      </c>
      <c r="R48" s="70">
        <f t="shared" si="3"/>
        <v>-0.2318840579710145</v>
      </c>
      <c r="S48" s="71">
        <v>0</v>
      </c>
      <c r="T48" s="72">
        <v>-2</v>
      </c>
      <c r="U48" s="71">
        <v>53</v>
      </c>
      <c r="V48" s="72">
        <v>-14</v>
      </c>
    </row>
    <row r="49" spans="1:2" ht="12" hidden="1" customHeight="1" x14ac:dyDescent="0.4">
      <c r="A49" s="90"/>
      <c r="B49" s="90"/>
    </row>
    <row r="50" spans="1:2" ht="12" hidden="1" customHeight="1" x14ac:dyDescent="0.4">
      <c r="A50" s="90"/>
      <c r="B50" s="90"/>
    </row>
    <row r="51" spans="1:2" ht="12" hidden="1" customHeight="1" x14ac:dyDescent="0.4">
      <c r="A51" s="90"/>
      <c r="B51" s="90"/>
    </row>
    <row r="52" spans="1:2" ht="12" hidden="1" customHeight="1" x14ac:dyDescent="0.4"/>
    <row r="53" spans="1:2" ht="12" hidden="1" customHeight="1" x14ac:dyDescent="0.4"/>
    <row r="54" spans="1:2" ht="12" hidden="1" customHeight="1" x14ac:dyDescent="0.4"/>
    <row r="55" spans="1:2" ht="12" hidden="1" customHeight="1" x14ac:dyDescent="0.4">
      <c r="A55" s="2" t="s">
        <v>110</v>
      </c>
    </row>
    <row r="56" spans="1:2" ht="12" customHeight="1" x14ac:dyDescent="0.4"/>
    <row r="57" spans="1:2" ht="12" customHeight="1" x14ac:dyDescent="0.4"/>
    <row r="58" spans="1:2" ht="12" customHeight="1" x14ac:dyDescent="0.4"/>
  </sheetData>
  <phoneticPr fontId="3"/>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6"/>
  <sheetViews>
    <sheetView workbookViewId="0">
      <selection activeCell="I24" sqref="I24"/>
    </sheetView>
  </sheetViews>
  <sheetFormatPr defaultRowHeight="12" x14ac:dyDescent="0.4"/>
  <cols>
    <col min="1" max="1" width="3.125" style="92" customWidth="1"/>
    <col min="2" max="2" width="11.125" style="92" customWidth="1"/>
    <col min="3" max="4" width="7.875" style="92" customWidth="1"/>
    <col min="5" max="5" width="8.375" style="92" customWidth="1"/>
    <col min="6" max="6" width="6.875" style="92" customWidth="1"/>
    <col min="7" max="7" width="7.875" style="92" customWidth="1"/>
    <col min="8" max="8" width="6.875" style="92" customWidth="1"/>
    <col min="9" max="9" width="7.875" style="92" customWidth="1"/>
    <col min="10" max="10" width="6.875" style="92" customWidth="1"/>
    <col min="11" max="11" width="7.875" style="92" customWidth="1"/>
    <col min="12" max="12" width="6.875" style="92" customWidth="1"/>
    <col min="13" max="13" width="7.875" style="92" customWidth="1"/>
    <col min="14" max="14" width="8.375" style="92" customWidth="1"/>
    <col min="15" max="15" width="6.875" style="92" customWidth="1"/>
    <col min="16" max="16" width="7.875" style="92" customWidth="1"/>
    <col min="17" max="17" width="8.375" style="92" customWidth="1"/>
    <col min="18" max="18" width="6.875" style="92" customWidth="1"/>
    <col min="19" max="19" width="7.875" style="92" customWidth="1"/>
    <col min="20" max="20" width="6.875" style="92" customWidth="1"/>
    <col min="21" max="21" width="7.875" style="92" customWidth="1"/>
    <col min="22" max="47" width="7.625" style="92" customWidth="1"/>
    <col min="48" max="16384" width="9" style="92"/>
  </cols>
  <sheetData>
    <row r="1" spans="1:21" x14ac:dyDescent="0.4">
      <c r="A1" s="91" t="s">
        <v>111</v>
      </c>
      <c r="U1" s="93" t="s">
        <v>1</v>
      </c>
    </row>
    <row r="2" spans="1:21" x14ac:dyDescent="0.4">
      <c r="A2" s="94"/>
      <c r="B2" s="95" t="s">
        <v>112</v>
      </c>
      <c r="C2" s="96" t="s">
        <v>3</v>
      </c>
      <c r="D2" s="97"/>
      <c r="E2" s="97"/>
      <c r="F2" s="97"/>
      <c r="G2" s="97"/>
      <c r="H2" s="97"/>
      <c r="I2" s="97"/>
      <c r="J2" s="98"/>
      <c r="K2" s="98"/>
      <c r="L2" s="99" t="s">
        <v>113</v>
      </c>
      <c r="M2" s="99"/>
      <c r="N2" s="99"/>
      <c r="O2" s="96" t="s">
        <v>114</v>
      </c>
      <c r="P2" s="97"/>
      <c r="Q2" s="97"/>
      <c r="R2" s="97"/>
      <c r="S2" s="97"/>
      <c r="T2" s="97"/>
      <c r="U2" s="98"/>
    </row>
    <row r="3" spans="1:21" x14ac:dyDescent="0.4">
      <c r="A3" s="100"/>
      <c r="B3" s="101"/>
      <c r="C3" s="102"/>
      <c r="D3" s="103" t="s">
        <v>115</v>
      </c>
      <c r="E3" s="104"/>
      <c r="F3" s="105" t="s">
        <v>7</v>
      </c>
      <c r="G3" s="106"/>
      <c r="H3" s="105" t="s">
        <v>116</v>
      </c>
      <c r="I3" s="106"/>
      <c r="J3" s="105" t="s">
        <v>117</v>
      </c>
      <c r="K3" s="107"/>
      <c r="L3" s="108"/>
      <c r="M3" s="103" t="s">
        <v>115</v>
      </c>
      <c r="N3" s="104"/>
      <c r="O3" s="109"/>
      <c r="P3" s="103" t="s">
        <v>115</v>
      </c>
      <c r="Q3" s="104"/>
      <c r="R3" s="105" t="s">
        <v>118</v>
      </c>
      <c r="S3" s="106"/>
      <c r="T3" s="105" t="s">
        <v>119</v>
      </c>
      <c r="U3" s="107"/>
    </row>
    <row r="4" spans="1:21" ht="12.75" thickBot="1" x14ac:dyDescent="0.45">
      <c r="A4" s="110" t="s">
        <v>120</v>
      </c>
      <c r="B4" s="111"/>
      <c r="C4" s="112" t="s">
        <v>13</v>
      </c>
      <c r="D4" s="113" t="s">
        <v>121</v>
      </c>
      <c r="E4" s="114" t="s">
        <v>122</v>
      </c>
      <c r="F4" s="113"/>
      <c r="G4" s="115" t="s">
        <v>14</v>
      </c>
      <c r="H4" s="113"/>
      <c r="I4" s="115" t="s">
        <v>14</v>
      </c>
      <c r="J4" s="116"/>
      <c r="K4" s="115" t="s">
        <v>14</v>
      </c>
      <c r="L4" s="112" t="s">
        <v>123</v>
      </c>
      <c r="M4" s="113" t="s">
        <v>121</v>
      </c>
      <c r="N4" s="114" t="s">
        <v>122</v>
      </c>
      <c r="O4" s="112" t="s">
        <v>123</v>
      </c>
      <c r="P4" s="113" t="s">
        <v>121</v>
      </c>
      <c r="Q4" s="114" t="s">
        <v>122</v>
      </c>
      <c r="R4" s="113"/>
      <c r="S4" s="115" t="s">
        <v>14</v>
      </c>
      <c r="T4" s="113"/>
      <c r="U4" s="115" t="s">
        <v>14</v>
      </c>
    </row>
    <row r="5" spans="1:21" ht="12.75" hidden="1" thickTop="1" x14ac:dyDescent="0.4">
      <c r="A5" s="100"/>
      <c r="B5" s="101"/>
      <c r="C5" s="117"/>
      <c r="D5" s="118"/>
      <c r="E5" s="119"/>
      <c r="F5" s="118"/>
      <c r="G5" s="119"/>
      <c r="H5" s="118"/>
      <c r="I5" s="119"/>
      <c r="J5" s="118"/>
      <c r="K5" s="119"/>
      <c r="L5" s="117"/>
      <c r="M5" s="118"/>
      <c r="N5" s="119"/>
      <c r="O5" s="117"/>
      <c r="P5" s="118"/>
      <c r="Q5" s="119"/>
      <c r="R5" s="118"/>
      <c r="S5" s="119"/>
      <c r="T5" s="118"/>
      <c r="U5" s="119"/>
    </row>
    <row r="6" spans="1:21" ht="12" customHeight="1" thickTop="1" x14ac:dyDescent="0.4">
      <c r="A6" s="120" t="s">
        <v>124</v>
      </c>
      <c r="B6" s="121"/>
      <c r="C6" s="122">
        <f>SUM(C61,C43,C25)</f>
        <v>31279</v>
      </c>
      <c r="D6" s="123">
        <f>SUM(D61,D43,D25)</f>
        <v>-3583</v>
      </c>
      <c r="E6" s="124">
        <f t="shared" ref="E6:E25" si="0">IF(C6-D6&gt;0,D6/(C6-D6),"----")</f>
        <v>-0.10277666226837244</v>
      </c>
      <c r="F6" s="125">
        <f t="shared" ref="F6:M6" si="1">SUM(F61,F43,F25)</f>
        <v>134</v>
      </c>
      <c r="G6" s="126">
        <f t="shared" si="1"/>
        <v>-4</v>
      </c>
      <c r="H6" s="127">
        <f t="shared" si="1"/>
        <v>870</v>
      </c>
      <c r="I6" s="126">
        <f t="shared" si="1"/>
        <v>-140</v>
      </c>
      <c r="J6" s="127">
        <f t="shared" si="1"/>
        <v>30275</v>
      </c>
      <c r="K6" s="126">
        <f t="shared" si="1"/>
        <v>-3439</v>
      </c>
      <c r="L6" s="122">
        <f t="shared" si="1"/>
        <v>136</v>
      </c>
      <c r="M6" s="123">
        <f t="shared" si="1"/>
        <v>-3</v>
      </c>
      <c r="N6" s="124">
        <f t="shared" ref="N6:N25" si="2">IF(L6-M6&gt;0,M6/(L6-M6),"----")</f>
        <v>-2.1582733812949641E-2</v>
      </c>
      <c r="O6" s="122">
        <f>SUM(O61,O43,O25)</f>
        <v>41158</v>
      </c>
      <c r="P6" s="123">
        <f>SUM(P61,P43,P25)</f>
        <v>-4935</v>
      </c>
      <c r="Q6" s="124">
        <f t="shared" ref="Q6:Q61" si="3">IF(O6-P6&gt;0,P6/(O6-P6),"----")</f>
        <v>-0.10706614887293081</v>
      </c>
      <c r="R6" s="127">
        <f>SUM(R61,R43,R25)</f>
        <v>907</v>
      </c>
      <c r="S6" s="126">
        <f>SUM(S61,S43,S25)</f>
        <v>-149</v>
      </c>
      <c r="T6" s="127">
        <f>SUM(T61,T43,T25)</f>
        <v>40251</v>
      </c>
      <c r="U6" s="126">
        <f>SUM(U61,U43,U25)</f>
        <v>-4786</v>
      </c>
    </row>
    <row r="7" spans="1:21" ht="10.7" customHeight="1" x14ac:dyDescent="0.4">
      <c r="A7" s="94"/>
      <c r="B7" s="128" t="s">
        <v>125</v>
      </c>
      <c r="C7" s="129">
        <f>SUM(C8:C24)</f>
        <v>30980</v>
      </c>
      <c r="D7" s="130">
        <f>SUM(D8:D24)</f>
        <v>-3452</v>
      </c>
      <c r="E7" s="131">
        <f t="shared" si="0"/>
        <v>-0.10025557620817843</v>
      </c>
      <c r="F7" s="132">
        <f t="shared" ref="F7:M7" si="4">SUM(F8:F24)</f>
        <v>134</v>
      </c>
      <c r="G7" s="133">
        <f t="shared" si="4"/>
        <v>-4</v>
      </c>
      <c r="H7" s="134">
        <f t="shared" si="4"/>
        <v>864</v>
      </c>
      <c r="I7" s="133">
        <f t="shared" si="4"/>
        <v>-136</v>
      </c>
      <c r="J7" s="134">
        <f t="shared" si="4"/>
        <v>29982</v>
      </c>
      <c r="K7" s="133">
        <f t="shared" si="4"/>
        <v>-3312</v>
      </c>
      <c r="L7" s="129">
        <f t="shared" si="4"/>
        <v>136</v>
      </c>
      <c r="M7" s="130">
        <f t="shared" si="4"/>
        <v>-3</v>
      </c>
      <c r="N7" s="131">
        <f t="shared" si="2"/>
        <v>-2.1582733812949641E-2</v>
      </c>
      <c r="O7" s="129">
        <f>SUM(O8:O24)</f>
        <v>41158</v>
      </c>
      <c r="P7" s="130">
        <f>SUM(P8:P24)</f>
        <v>-4935</v>
      </c>
      <c r="Q7" s="131">
        <f t="shared" si="3"/>
        <v>-0.10706614887293081</v>
      </c>
      <c r="R7" s="135">
        <f>SUM(R8:R24)</f>
        <v>907</v>
      </c>
      <c r="S7" s="133">
        <f>SUM(S8:S24)</f>
        <v>-149</v>
      </c>
      <c r="T7" s="135">
        <f>SUM(T8:T24)</f>
        <v>40251</v>
      </c>
      <c r="U7" s="133">
        <f>SUM(U8:U24)</f>
        <v>-4786</v>
      </c>
    </row>
    <row r="8" spans="1:21" ht="10.7" customHeight="1" x14ac:dyDescent="0.4">
      <c r="A8" s="136"/>
      <c r="B8" s="137" t="s">
        <v>126</v>
      </c>
      <c r="C8" s="138">
        <f t="shared" ref="C8:D23" si="5">SUM(C26,C44)</f>
        <v>0</v>
      </c>
      <c r="D8" s="139">
        <f t="shared" si="5"/>
        <v>0</v>
      </c>
      <c r="E8" s="140" t="str">
        <f t="shared" si="0"/>
        <v>----</v>
      </c>
      <c r="F8" s="141">
        <f t="shared" ref="F8:M23" si="6">SUM(F26,F44)</f>
        <v>0</v>
      </c>
      <c r="G8" s="142">
        <f t="shared" si="6"/>
        <v>0</v>
      </c>
      <c r="H8" s="141">
        <f t="shared" si="6"/>
        <v>0</v>
      </c>
      <c r="I8" s="142">
        <f t="shared" si="6"/>
        <v>0</v>
      </c>
      <c r="J8" s="141">
        <f t="shared" si="6"/>
        <v>0</v>
      </c>
      <c r="K8" s="142">
        <f t="shared" si="6"/>
        <v>0</v>
      </c>
      <c r="L8" s="138">
        <f t="shared" si="6"/>
        <v>1</v>
      </c>
      <c r="M8" s="143">
        <f t="shared" si="6"/>
        <v>0</v>
      </c>
      <c r="N8" s="140">
        <f t="shared" si="2"/>
        <v>0</v>
      </c>
      <c r="O8" s="144">
        <f t="shared" ref="O8:P24" si="7">SUM(R8,T8)</f>
        <v>735</v>
      </c>
      <c r="P8" s="130">
        <f t="shared" si="7"/>
        <v>-78</v>
      </c>
      <c r="Q8" s="140">
        <f t="shared" si="3"/>
        <v>-9.5940959409594101E-2</v>
      </c>
      <c r="R8" s="141">
        <f t="shared" ref="R8:U23" si="8">SUM(R26,R44)</f>
        <v>6</v>
      </c>
      <c r="S8" s="142">
        <f t="shared" si="8"/>
        <v>-4</v>
      </c>
      <c r="T8" s="141">
        <f t="shared" si="8"/>
        <v>729</v>
      </c>
      <c r="U8" s="142">
        <f t="shared" si="8"/>
        <v>-74</v>
      </c>
    </row>
    <row r="9" spans="1:21" ht="10.7" customHeight="1" x14ac:dyDescent="0.4">
      <c r="A9" s="136"/>
      <c r="B9" s="145" t="s">
        <v>127</v>
      </c>
      <c r="C9" s="146">
        <f t="shared" si="5"/>
        <v>8</v>
      </c>
      <c r="D9" s="147">
        <f t="shared" si="5"/>
        <v>-11</v>
      </c>
      <c r="E9" s="148">
        <f t="shared" si="0"/>
        <v>-0.57894736842105265</v>
      </c>
      <c r="F9" s="149">
        <f t="shared" si="6"/>
        <v>0</v>
      </c>
      <c r="G9" s="150">
        <f t="shared" si="6"/>
        <v>0</v>
      </c>
      <c r="H9" s="149">
        <f t="shared" si="6"/>
        <v>1</v>
      </c>
      <c r="I9" s="150">
        <f t="shared" si="6"/>
        <v>0</v>
      </c>
      <c r="J9" s="149">
        <f t="shared" si="6"/>
        <v>7</v>
      </c>
      <c r="K9" s="150">
        <f t="shared" si="6"/>
        <v>-11</v>
      </c>
      <c r="L9" s="146">
        <f t="shared" si="6"/>
        <v>0</v>
      </c>
      <c r="M9" s="151">
        <f t="shared" si="6"/>
        <v>-1</v>
      </c>
      <c r="N9" s="148">
        <f t="shared" si="2"/>
        <v>-1</v>
      </c>
      <c r="O9" s="152">
        <f t="shared" si="7"/>
        <v>1088</v>
      </c>
      <c r="P9" s="153">
        <f t="shared" si="7"/>
        <v>-148</v>
      </c>
      <c r="Q9" s="148">
        <f t="shared" si="3"/>
        <v>-0.11974110032362459</v>
      </c>
      <c r="R9" s="149">
        <f t="shared" si="8"/>
        <v>19</v>
      </c>
      <c r="S9" s="150">
        <f t="shared" si="8"/>
        <v>-8</v>
      </c>
      <c r="T9" s="149">
        <f t="shared" si="8"/>
        <v>1069</v>
      </c>
      <c r="U9" s="150">
        <f t="shared" si="8"/>
        <v>-140</v>
      </c>
    </row>
    <row r="10" spans="1:21" ht="10.7" customHeight="1" x14ac:dyDescent="0.4">
      <c r="A10" s="136"/>
      <c r="B10" s="145" t="s">
        <v>128</v>
      </c>
      <c r="C10" s="154">
        <f t="shared" si="5"/>
        <v>28</v>
      </c>
      <c r="D10" s="147">
        <f t="shared" si="5"/>
        <v>-25</v>
      </c>
      <c r="E10" s="148">
        <f t="shared" si="0"/>
        <v>-0.47169811320754718</v>
      </c>
      <c r="F10" s="149">
        <f t="shared" si="6"/>
        <v>0</v>
      </c>
      <c r="G10" s="150">
        <f t="shared" si="6"/>
        <v>-1</v>
      </c>
      <c r="H10" s="149">
        <f t="shared" si="6"/>
        <v>2</v>
      </c>
      <c r="I10" s="150">
        <f t="shared" si="6"/>
        <v>-1</v>
      </c>
      <c r="J10" s="149">
        <f t="shared" si="6"/>
        <v>26</v>
      </c>
      <c r="K10" s="150">
        <f t="shared" si="6"/>
        <v>-23</v>
      </c>
      <c r="L10" s="146">
        <f t="shared" si="6"/>
        <v>2</v>
      </c>
      <c r="M10" s="151">
        <f t="shared" si="6"/>
        <v>1</v>
      </c>
      <c r="N10" s="148">
        <f t="shared" si="2"/>
        <v>1</v>
      </c>
      <c r="O10" s="152">
        <f t="shared" si="7"/>
        <v>977</v>
      </c>
      <c r="P10" s="153">
        <f t="shared" si="7"/>
        <v>-240</v>
      </c>
      <c r="Q10" s="148">
        <f t="shared" si="3"/>
        <v>-0.1972062448644207</v>
      </c>
      <c r="R10" s="149">
        <f t="shared" si="8"/>
        <v>18</v>
      </c>
      <c r="S10" s="150">
        <f t="shared" si="8"/>
        <v>-13</v>
      </c>
      <c r="T10" s="149">
        <f t="shared" si="8"/>
        <v>959</v>
      </c>
      <c r="U10" s="150">
        <f t="shared" si="8"/>
        <v>-227</v>
      </c>
    </row>
    <row r="11" spans="1:21" ht="10.7" customHeight="1" x14ac:dyDescent="0.4">
      <c r="A11" s="136" t="s">
        <v>129</v>
      </c>
      <c r="B11" s="145" t="s">
        <v>130</v>
      </c>
      <c r="C11" s="146">
        <f t="shared" si="5"/>
        <v>1128</v>
      </c>
      <c r="D11" s="147">
        <f t="shared" si="5"/>
        <v>-193</v>
      </c>
      <c r="E11" s="148">
        <f t="shared" si="0"/>
        <v>-0.14610143830431491</v>
      </c>
      <c r="F11" s="149">
        <f t="shared" si="6"/>
        <v>5</v>
      </c>
      <c r="G11" s="150">
        <f t="shared" si="6"/>
        <v>1</v>
      </c>
      <c r="H11" s="149">
        <f t="shared" si="6"/>
        <v>39</v>
      </c>
      <c r="I11" s="150">
        <f t="shared" si="6"/>
        <v>-16</v>
      </c>
      <c r="J11" s="149">
        <f t="shared" si="6"/>
        <v>1084</v>
      </c>
      <c r="K11" s="150">
        <f t="shared" si="6"/>
        <v>-178</v>
      </c>
      <c r="L11" s="146">
        <f t="shared" si="6"/>
        <v>6</v>
      </c>
      <c r="M11" s="151">
        <f t="shared" si="6"/>
        <v>2</v>
      </c>
      <c r="N11" s="148">
        <f t="shared" si="2"/>
        <v>0.5</v>
      </c>
      <c r="O11" s="152">
        <f t="shared" si="7"/>
        <v>2371</v>
      </c>
      <c r="P11" s="153">
        <f t="shared" si="7"/>
        <v>-374</v>
      </c>
      <c r="Q11" s="148">
        <f t="shared" si="3"/>
        <v>-0.13624772313296904</v>
      </c>
      <c r="R11" s="149">
        <f t="shared" si="8"/>
        <v>57</v>
      </c>
      <c r="S11" s="150">
        <f t="shared" si="8"/>
        <v>-10</v>
      </c>
      <c r="T11" s="149">
        <f t="shared" si="8"/>
        <v>2314</v>
      </c>
      <c r="U11" s="150">
        <f t="shared" si="8"/>
        <v>-364</v>
      </c>
    </row>
    <row r="12" spans="1:21" ht="10.7" customHeight="1" x14ac:dyDescent="0.4">
      <c r="A12" s="136"/>
      <c r="B12" s="145" t="s">
        <v>131</v>
      </c>
      <c r="C12" s="146">
        <f t="shared" si="5"/>
        <v>3392</v>
      </c>
      <c r="D12" s="147">
        <f t="shared" si="5"/>
        <v>-567</v>
      </c>
      <c r="E12" s="148">
        <f t="shared" si="0"/>
        <v>-0.14321798433947966</v>
      </c>
      <c r="F12" s="149">
        <f t="shared" si="6"/>
        <v>10</v>
      </c>
      <c r="G12" s="150">
        <f t="shared" si="6"/>
        <v>0</v>
      </c>
      <c r="H12" s="149">
        <f t="shared" si="6"/>
        <v>80</v>
      </c>
      <c r="I12" s="150">
        <f t="shared" si="6"/>
        <v>-7</v>
      </c>
      <c r="J12" s="149">
        <f t="shared" si="6"/>
        <v>3302</v>
      </c>
      <c r="K12" s="150">
        <f t="shared" si="6"/>
        <v>-560</v>
      </c>
      <c r="L12" s="146">
        <f t="shared" si="6"/>
        <v>4</v>
      </c>
      <c r="M12" s="151">
        <f t="shared" si="6"/>
        <v>-4</v>
      </c>
      <c r="N12" s="148">
        <f t="shared" si="2"/>
        <v>-0.5</v>
      </c>
      <c r="O12" s="152">
        <f t="shared" si="7"/>
        <v>3857</v>
      </c>
      <c r="P12" s="153">
        <f t="shared" si="7"/>
        <v>-610</v>
      </c>
      <c r="Q12" s="148">
        <f t="shared" si="3"/>
        <v>-0.13655697336019701</v>
      </c>
      <c r="R12" s="149">
        <f t="shared" si="8"/>
        <v>62</v>
      </c>
      <c r="S12" s="150">
        <f t="shared" si="8"/>
        <v>-8</v>
      </c>
      <c r="T12" s="149">
        <f t="shared" si="8"/>
        <v>3795</v>
      </c>
      <c r="U12" s="150">
        <f t="shared" si="8"/>
        <v>-602</v>
      </c>
    </row>
    <row r="13" spans="1:21" ht="10.7" customHeight="1" x14ac:dyDescent="0.4">
      <c r="A13" s="136"/>
      <c r="B13" s="145" t="s">
        <v>132</v>
      </c>
      <c r="C13" s="146">
        <f t="shared" si="5"/>
        <v>2785</v>
      </c>
      <c r="D13" s="147">
        <f t="shared" si="5"/>
        <v>-341</v>
      </c>
      <c r="E13" s="148">
        <f t="shared" si="0"/>
        <v>-0.1090850927703135</v>
      </c>
      <c r="F13" s="149">
        <f t="shared" si="6"/>
        <v>9</v>
      </c>
      <c r="G13" s="150">
        <f t="shared" si="6"/>
        <v>1</v>
      </c>
      <c r="H13" s="149">
        <f t="shared" si="6"/>
        <v>58</v>
      </c>
      <c r="I13" s="150">
        <f t="shared" si="6"/>
        <v>-16</v>
      </c>
      <c r="J13" s="149">
        <f t="shared" si="6"/>
        <v>2718</v>
      </c>
      <c r="K13" s="150">
        <f t="shared" si="6"/>
        <v>-326</v>
      </c>
      <c r="L13" s="146">
        <f t="shared" si="6"/>
        <v>2</v>
      </c>
      <c r="M13" s="151">
        <f t="shared" si="6"/>
        <v>-4</v>
      </c>
      <c r="N13" s="148">
        <f t="shared" si="2"/>
        <v>-0.66666666666666663</v>
      </c>
      <c r="O13" s="152">
        <f t="shared" si="7"/>
        <v>3922</v>
      </c>
      <c r="P13" s="153">
        <f t="shared" si="7"/>
        <v>-414</v>
      </c>
      <c r="Q13" s="148">
        <f t="shared" si="3"/>
        <v>-9.5479704797047968E-2</v>
      </c>
      <c r="R13" s="149">
        <f t="shared" si="8"/>
        <v>35</v>
      </c>
      <c r="S13" s="150">
        <f t="shared" si="8"/>
        <v>0</v>
      </c>
      <c r="T13" s="149">
        <f t="shared" si="8"/>
        <v>3887</v>
      </c>
      <c r="U13" s="150">
        <f t="shared" si="8"/>
        <v>-414</v>
      </c>
    </row>
    <row r="14" spans="1:21" ht="10.7" customHeight="1" x14ac:dyDescent="0.4">
      <c r="A14" s="136"/>
      <c r="B14" s="145" t="s">
        <v>133</v>
      </c>
      <c r="C14" s="146">
        <f t="shared" si="5"/>
        <v>2583</v>
      </c>
      <c r="D14" s="147">
        <f t="shared" si="5"/>
        <v>-292</v>
      </c>
      <c r="E14" s="148">
        <f t="shared" si="0"/>
        <v>-0.10156521739130435</v>
      </c>
      <c r="F14" s="149">
        <f t="shared" si="6"/>
        <v>6</v>
      </c>
      <c r="G14" s="150">
        <f t="shared" si="6"/>
        <v>-5</v>
      </c>
      <c r="H14" s="149">
        <f t="shared" si="6"/>
        <v>52</v>
      </c>
      <c r="I14" s="150">
        <f t="shared" si="6"/>
        <v>3</v>
      </c>
      <c r="J14" s="149">
        <f t="shared" si="6"/>
        <v>2525</v>
      </c>
      <c r="K14" s="150">
        <f t="shared" si="6"/>
        <v>-290</v>
      </c>
      <c r="L14" s="146">
        <f t="shared" si="6"/>
        <v>3</v>
      </c>
      <c r="M14" s="151">
        <f t="shared" si="6"/>
        <v>-2</v>
      </c>
      <c r="N14" s="148">
        <f t="shared" si="2"/>
        <v>-0.4</v>
      </c>
      <c r="O14" s="152">
        <f t="shared" si="7"/>
        <v>3904</v>
      </c>
      <c r="P14" s="153">
        <f t="shared" si="7"/>
        <v>-573</v>
      </c>
      <c r="Q14" s="148">
        <f t="shared" si="3"/>
        <v>-0.12798749162385525</v>
      </c>
      <c r="R14" s="149">
        <f t="shared" si="8"/>
        <v>37</v>
      </c>
      <c r="S14" s="150">
        <f t="shared" si="8"/>
        <v>-23</v>
      </c>
      <c r="T14" s="149">
        <f t="shared" si="8"/>
        <v>3867</v>
      </c>
      <c r="U14" s="150">
        <f t="shared" si="8"/>
        <v>-550</v>
      </c>
    </row>
    <row r="15" spans="1:21" ht="10.7" customHeight="1" x14ac:dyDescent="0.4">
      <c r="A15" s="136"/>
      <c r="B15" s="145" t="s">
        <v>134</v>
      </c>
      <c r="C15" s="146">
        <f t="shared" si="5"/>
        <v>2540</v>
      </c>
      <c r="D15" s="147">
        <f t="shared" si="5"/>
        <v>-440</v>
      </c>
      <c r="E15" s="148">
        <f t="shared" si="0"/>
        <v>-0.1476510067114094</v>
      </c>
      <c r="F15" s="149">
        <f t="shared" si="6"/>
        <v>15</v>
      </c>
      <c r="G15" s="150">
        <f t="shared" si="6"/>
        <v>3</v>
      </c>
      <c r="H15" s="149">
        <f t="shared" si="6"/>
        <v>45</v>
      </c>
      <c r="I15" s="150">
        <f t="shared" si="6"/>
        <v>-33</v>
      </c>
      <c r="J15" s="149">
        <f t="shared" si="6"/>
        <v>2480</v>
      </c>
      <c r="K15" s="150">
        <f t="shared" si="6"/>
        <v>-410</v>
      </c>
      <c r="L15" s="146">
        <f t="shared" si="6"/>
        <v>4</v>
      </c>
      <c r="M15" s="151">
        <f t="shared" si="6"/>
        <v>0</v>
      </c>
      <c r="N15" s="148">
        <f t="shared" si="2"/>
        <v>0</v>
      </c>
      <c r="O15" s="152">
        <f t="shared" si="7"/>
        <v>3776</v>
      </c>
      <c r="P15" s="153">
        <f t="shared" si="7"/>
        <v>-467</v>
      </c>
      <c r="Q15" s="148">
        <f t="shared" si="3"/>
        <v>-0.11006363422107</v>
      </c>
      <c r="R15" s="149">
        <f t="shared" si="8"/>
        <v>38</v>
      </c>
      <c r="S15" s="150">
        <f t="shared" si="8"/>
        <v>-6</v>
      </c>
      <c r="T15" s="149">
        <f t="shared" si="8"/>
        <v>3738</v>
      </c>
      <c r="U15" s="150">
        <f t="shared" si="8"/>
        <v>-461</v>
      </c>
    </row>
    <row r="16" spans="1:21" ht="10.7" customHeight="1" x14ac:dyDescent="0.4">
      <c r="A16" s="136"/>
      <c r="B16" s="145" t="s">
        <v>135</v>
      </c>
      <c r="C16" s="146">
        <f t="shared" si="5"/>
        <v>2709</v>
      </c>
      <c r="D16" s="147">
        <f t="shared" si="5"/>
        <v>-448</v>
      </c>
      <c r="E16" s="148">
        <f t="shared" si="0"/>
        <v>-0.14190687361419069</v>
      </c>
      <c r="F16" s="149">
        <f t="shared" si="6"/>
        <v>10</v>
      </c>
      <c r="G16" s="150">
        <f t="shared" si="6"/>
        <v>0</v>
      </c>
      <c r="H16" s="149">
        <f t="shared" si="6"/>
        <v>79</v>
      </c>
      <c r="I16" s="150">
        <f t="shared" si="6"/>
        <v>-4</v>
      </c>
      <c r="J16" s="149">
        <f t="shared" si="6"/>
        <v>2620</v>
      </c>
      <c r="K16" s="150">
        <f t="shared" si="6"/>
        <v>-444</v>
      </c>
      <c r="L16" s="146">
        <f t="shared" si="6"/>
        <v>3</v>
      </c>
      <c r="M16" s="151">
        <f t="shared" si="6"/>
        <v>-2</v>
      </c>
      <c r="N16" s="148">
        <f t="shared" si="2"/>
        <v>-0.4</v>
      </c>
      <c r="O16" s="152">
        <f t="shared" si="7"/>
        <v>3921</v>
      </c>
      <c r="P16" s="153">
        <f t="shared" si="7"/>
        <v>-402</v>
      </c>
      <c r="Q16" s="148">
        <f t="shared" si="3"/>
        <v>-9.2990978487161688E-2</v>
      </c>
      <c r="R16" s="149">
        <f t="shared" si="8"/>
        <v>52</v>
      </c>
      <c r="S16" s="150">
        <f t="shared" si="8"/>
        <v>-2</v>
      </c>
      <c r="T16" s="149">
        <f t="shared" si="8"/>
        <v>3869</v>
      </c>
      <c r="U16" s="150">
        <f t="shared" si="8"/>
        <v>-400</v>
      </c>
    </row>
    <row r="17" spans="1:21" ht="10.7" customHeight="1" x14ac:dyDescent="0.4">
      <c r="A17" s="136"/>
      <c r="B17" s="145" t="s">
        <v>136</v>
      </c>
      <c r="C17" s="154">
        <f t="shared" si="5"/>
        <v>2823</v>
      </c>
      <c r="D17" s="147">
        <f t="shared" si="5"/>
        <v>-155</v>
      </c>
      <c r="E17" s="148">
        <f t="shared" si="0"/>
        <v>-5.2048354600402955E-2</v>
      </c>
      <c r="F17" s="149">
        <f t="shared" si="6"/>
        <v>8</v>
      </c>
      <c r="G17" s="150">
        <f t="shared" si="6"/>
        <v>0</v>
      </c>
      <c r="H17" s="149">
        <f t="shared" si="6"/>
        <v>79</v>
      </c>
      <c r="I17" s="150">
        <f t="shared" si="6"/>
        <v>2</v>
      </c>
      <c r="J17" s="149">
        <f t="shared" si="6"/>
        <v>2736</v>
      </c>
      <c r="K17" s="150">
        <f t="shared" si="6"/>
        <v>-157</v>
      </c>
      <c r="L17" s="146">
        <f t="shared" si="6"/>
        <v>7</v>
      </c>
      <c r="M17" s="151">
        <f t="shared" si="6"/>
        <v>0</v>
      </c>
      <c r="N17" s="148">
        <f t="shared" si="2"/>
        <v>0</v>
      </c>
      <c r="O17" s="152">
        <f t="shared" si="7"/>
        <v>3519</v>
      </c>
      <c r="P17" s="153">
        <f t="shared" si="7"/>
        <v>-335</v>
      </c>
      <c r="Q17" s="148">
        <f t="shared" si="3"/>
        <v>-8.6922677737415674E-2</v>
      </c>
      <c r="R17" s="149">
        <f t="shared" si="8"/>
        <v>60</v>
      </c>
      <c r="S17" s="150">
        <f t="shared" si="8"/>
        <v>11</v>
      </c>
      <c r="T17" s="149">
        <f t="shared" si="8"/>
        <v>3459</v>
      </c>
      <c r="U17" s="150">
        <f t="shared" si="8"/>
        <v>-346</v>
      </c>
    </row>
    <row r="18" spans="1:21" ht="10.7" customHeight="1" x14ac:dyDescent="0.4">
      <c r="A18" s="136"/>
      <c r="B18" s="145" t="s">
        <v>137</v>
      </c>
      <c r="C18" s="146">
        <f t="shared" si="5"/>
        <v>2230</v>
      </c>
      <c r="D18" s="147">
        <f t="shared" si="5"/>
        <v>-131</v>
      </c>
      <c r="E18" s="148">
        <f t="shared" si="0"/>
        <v>-5.5484963998305804E-2</v>
      </c>
      <c r="F18" s="149">
        <f t="shared" si="6"/>
        <v>11</v>
      </c>
      <c r="G18" s="150">
        <f t="shared" si="6"/>
        <v>6</v>
      </c>
      <c r="H18" s="149">
        <f t="shared" si="6"/>
        <v>60</v>
      </c>
      <c r="I18" s="150">
        <f t="shared" si="6"/>
        <v>-9</v>
      </c>
      <c r="J18" s="149">
        <f t="shared" si="6"/>
        <v>2159</v>
      </c>
      <c r="K18" s="150">
        <f t="shared" si="6"/>
        <v>-128</v>
      </c>
      <c r="L18" s="146">
        <f t="shared" si="6"/>
        <v>8</v>
      </c>
      <c r="M18" s="151">
        <f t="shared" si="6"/>
        <v>1</v>
      </c>
      <c r="N18" s="148">
        <f t="shared" si="2"/>
        <v>0.14285714285714285</v>
      </c>
      <c r="O18" s="152">
        <f t="shared" si="7"/>
        <v>2888</v>
      </c>
      <c r="P18" s="153">
        <f t="shared" si="7"/>
        <v>-62</v>
      </c>
      <c r="Q18" s="148">
        <f t="shared" si="3"/>
        <v>-2.1016949152542375E-2</v>
      </c>
      <c r="R18" s="149">
        <f t="shared" si="8"/>
        <v>52</v>
      </c>
      <c r="S18" s="150">
        <f t="shared" si="8"/>
        <v>-16</v>
      </c>
      <c r="T18" s="149">
        <f t="shared" si="8"/>
        <v>2836</v>
      </c>
      <c r="U18" s="150">
        <f t="shared" si="8"/>
        <v>-46</v>
      </c>
    </row>
    <row r="19" spans="1:21" ht="10.7" customHeight="1" x14ac:dyDescent="0.4">
      <c r="A19" s="136"/>
      <c r="B19" s="145" t="s">
        <v>138</v>
      </c>
      <c r="C19" s="146">
        <f t="shared" si="5"/>
        <v>2040</v>
      </c>
      <c r="D19" s="147">
        <f t="shared" si="5"/>
        <v>-240</v>
      </c>
      <c r="E19" s="148">
        <f t="shared" si="0"/>
        <v>-0.10526315789473684</v>
      </c>
      <c r="F19" s="149">
        <f t="shared" si="6"/>
        <v>14</v>
      </c>
      <c r="G19" s="150">
        <f t="shared" si="6"/>
        <v>8</v>
      </c>
      <c r="H19" s="149">
        <f t="shared" si="6"/>
        <v>59</v>
      </c>
      <c r="I19" s="150">
        <f t="shared" si="6"/>
        <v>-10</v>
      </c>
      <c r="J19" s="149">
        <f t="shared" si="6"/>
        <v>1967</v>
      </c>
      <c r="K19" s="150">
        <f t="shared" si="6"/>
        <v>-238</v>
      </c>
      <c r="L19" s="146">
        <f t="shared" si="6"/>
        <v>4</v>
      </c>
      <c r="M19" s="151">
        <f t="shared" si="6"/>
        <v>-1</v>
      </c>
      <c r="N19" s="148">
        <f t="shared" si="2"/>
        <v>-0.2</v>
      </c>
      <c r="O19" s="152">
        <f t="shared" si="7"/>
        <v>2310</v>
      </c>
      <c r="P19" s="153">
        <f t="shared" si="7"/>
        <v>-259</v>
      </c>
      <c r="Q19" s="148">
        <f t="shared" si="3"/>
        <v>-0.1008174386920981</v>
      </c>
      <c r="R19" s="149">
        <f t="shared" si="8"/>
        <v>48</v>
      </c>
      <c r="S19" s="150">
        <f t="shared" si="8"/>
        <v>-17</v>
      </c>
      <c r="T19" s="149">
        <f t="shared" si="8"/>
        <v>2262</v>
      </c>
      <c r="U19" s="150">
        <f t="shared" si="8"/>
        <v>-242</v>
      </c>
    </row>
    <row r="20" spans="1:21" ht="10.7" customHeight="1" x14ac:dyDescent="0.4">
      <c r="A20" s="136"/>
      <c r="B20" s="145" t="s">
        <v>139</v>
      </c>
      <c r="C20" s="146">
        <f t="shared" si="5"/>
        <v>2199</v>
      </c>
      <c r="D20" s="147">
        <f t="shared" si="5"/>
        <v>-211</v>
      </c>
      <c r="E20" s="148">
        <f t="shared" si="0"/>
        <v>-8.7551867219917007E-2</v>
      </c>
      <c r="F20" s="149">
        <f t="shared" si="6"/>
        <v>8</v>
      </c>
      <c r="G20" s="150">
        <f t="shared" si="6"/>
        <v>-5</v>
      </c>
      <c r="H20" s="149">
        <f t="shared" si="6"/>
        <v>77</v>
      </c>
      <c r="I20" s="150">
        <f t="shared" si="6"/>
        <v>-20</v>
      </c>
      <c r="J20" s="149">
        <f t="shared" si="6"/>
        <v>2114</v>
      </c>
      <c r="K20" s="150">
        <f t="shared" si="6"/>
        <v>-186</v>
      </c>
      <c r="L20" s="146">
        <f t="shared" si="6"/>
        <v>12</v>
      </c>
      <c r="M20" s="151">
        <f t="shared" si="6"/>
        <v>7</v>
      </c>
      <c r="N20" s="148">
        <f t="shared" si="2"/>
        <v>1.4</v>
      </c>
      <c r="O20" s="152">
        <f t="shared" si="7"/>
        <v>2060</v>
      </c>
      <c r="P20" s="153">
        <f t="shared" si="7"/>
        <v>-437</v>
      </c>
      <c r="Q20" s="148">
        <f t="shared" si="3"/>
        <v>-0.17501001201441729</v>
      </c>
      <c r="R20" s="149">
        <f t="shared" si="8"/>
        <v>65</v>
      </c>
      <c r="S20" s="150">
        <f t="shared" si="8"/>
        <v>-3</v>
      </c>
      <c r="T20" s="149">
        <f t="shared" si="8"/>
        <v>1995</v>
      </c>
      <c r="U20" s="150">
        <f t="shared" si="8"/>
        <v>-434</v>
      </c>
    </row>
    <row r="21" spans="1:21" ht="10.7" customHeight="1" x14ac:dyDescent="0.4">
      <c r="A21" s="136" t="s">
        <v>18</v>
      </c>
      <c r="B21" s="145" t="s">
        <v>140</v>
      </c>
      <c r="C21" s="154">
        <f t="shared" si="5"/>
        <v>2575</v>
      </c>
      <c r="D21" s="147">
        <f t="shared" si="5"/>
        <v>-338</v>
      </c>
      <c r="E21" s="148">
        <f t="shared" si="0"/>
        <v>-0.11603158256093375</v>
      </c>
      <c r="F21" s="149">
        <f t="shared" si="6"/>
        <v>17</v>
      </c>
      <c r="G21" s="150">
        <f t="shared" si="6"/>
        <v>1</v>
      </c>
      <c r="H21" s="149">
        <f t="shared" si="6"/>
        <v>78</v>
      </c>
      <c r="I21" s="150">
        <f t="shared" si="6"/>
        <v>-9</v>
      </c>
      <c r="J21" s="149">
        <f t="shared" si="6"/>
        <v>2480</v>
      </c>
      <c r="K21" s="150">
        <f t="shared" si="6"/>
        <v>-330</v>
      </c>
      <c r="L21" s="146">
        <f t="shared" si="6"/>
        <v>18</v>
      </c>
      <c r="M21" s="151">
        <f t="shared" si="6"/>
        <v>6</v>
      </c>
      <c r="N21" s="148">
        <f t="shared" si="2"/>
        <v>0.5</v>
      </c>
      <c r="O21" s="152">
        <f t="shared" si="7"/>
        <v>2242</v>
      </c>
      <c r="P21" s="153">
        <f t="shared" si="7"/>
        <v>-353</v>
      </c>
      <c r="Q21" s="148">
        <f t="shared" si="3"/>
        <v>-0.13603082851637766</v>
      </c>
      <c r="R21" s="149">
        <f t="shared" si="8"/>
        <v>98</v>
      </c>
      <c r="S21" s="150">
        <f t="shared" si="8"/>
        <v>2</v>
      </c>
      <c r="T21" s="149">
        <f t="shared" si="8"/>
        <v>2144</v>
      </c>
      <c r="U21" s="150">
        <f t="shared" si="8"/>
        <v>-355</v>
      </c>
    </row>
    <row r="22" spans="1:21" ht="10.7" customHeight="1" x14ac:dyDescent="0.4">
      <c r="A22" s="155"/>
      <c r="B22" s="145" t="s">
        <v>141</v>
      </c>
      <c r="C22" s="146">
        <f t="shared" si="5"/>
        <v>1821</v>
      </c>
      <c r="D22" s="147">
        <f t="shared" si="5"/>
        <v>5</v>
      </c>
      <c r="E22" s="148">
        <f t="shared" si="0"/>
        <v>2.7533039647577094E-3</v>
      </c>
      <c r="F22" s="149">
        <f t="shared" si="6"/>
        <v>7</v>
      </c>
      <c r="G22" s="150">
        <f t="shared" si="6"/>
        <v>-8</v>
      </c>
      <c r="H22" s="149">
        <f t="shared" si="6"/>
        <v>65</v>
      </c>
      <c r="I22" s="150">
        <f t="shared" si="6"/>
        <v>0</v>
      </c>
      <c r="J22" s="149">
        <f t="shared" si="6"/>
        <v>1749</v>
      </c>
      <c r="K22" s="150">
        <f t="shared" si="6"/>
        <v>13</v>
      </c>
      <c r="L22" s="146">
        <f t="shared" si="6"/>
        <v>10</v>
      </c>
      <c r="M22" s="151">
        <f t="shared" si="6"/>
        <v>-9</v>
      </c>
      <c r="N22" s="148">
        <f t="shared" si="2"/>
        <v>-0.47368421052631576</v>
      </c>
      <c r="O22" s="152">
        <f t="shared" si="7"/>
        <v>1473</v>
      </c>
      <c r="P22" s="153">
        <f t="shared" si="7"/>
        <v>-98</v>
      </c>
      <c r="Q22" s="148">
        <f t="shared" si="3"/>
        <v>-6.2380649267982174E-2</v>
      </c>
      <c r="R22" s="149">
        <f t="shared" si="8"/>
        <v>66</v>
      </c>
      <c r="S22" s="150">
        <f t="shared" si="8"/>
        <v>-36</v>
      </c>
      <c r="T22" s="149">
        <f t="shared" si="8"/>
        <v>1407</v>
      </c>
      <c r="U22" s="150">
        <f t="shared" si="8"/>
        <v>-62</v>
      </c>
    </row>
    <row r="23" spans="1:21" ht="10.7" customHeight="1" x14ac:dyDescent="0.4">
      <c r="A23" s="155"/>
      <c r="B23" s="145" t="s">
        <v>142</v>
      </c>
      <c r="C23" s="146">
        <f t="shared" si="5"/>
        <v>1228</v>
      </c>
      <c r="D23" s="147">
        <f t="shared" si="5"/>
        <v>17</v>
      </c>
      <c r="E23" s="148">
        <f t="shared" si="0"/>
        <v>1.4037985136251032E-2</v>
      </c>
      <c r="F23" s="149">
        <f t="shared" si="6"/>
        <v>6</v>
      </c>
      <c r="G23" s="150">
        <f t="shared" si="6"/>
        <v>0</v>
      </c>
      <c r="H23" s="149">
        <f t="shared" si="6"/>
        <v>51</v>
      </c>
      <c r="I23" s="150">
        <f t="shared" si="6"/>
        <v>6</v>
      </c>
      <c r="J23" s="149">
        <f t="shared" si="6"/>
        <v>1171</v>
      </c>
      <c r="K23" s="150">
        <f t="shared" si="6"/>
        <v>11</v>
      </c>
      <c r="L23" s="146">
        <f t="shared" si="6"/>
        <v>28</v>
      </c>
      <c r="M23" s="151">
        <f t="shared" si="6"/>
        <v>10</v>
      </c>
      <c r="N23" s="148">
        <f t="shared" si="2"/>
        <v>0.55555555555555558</v>
      </c>
      <c r="O23" s="152">
        <f t="shared" si="7"/>
        <v>1090</v>
      </c>
      <c r="P23" s="153">
        <f t="shared" si="7"/>
        <v>-64</v>
      </c>
      <c r="Q23" s="148">
        <f t="shared" si="3"/>
        <v>-5.5459272097053723E-2</v>
      </c>
      <c r="R23" s="149">
        <f t="shared" si="8"/>
        <v>81</v>
      </c>
      <c r="S23" s="150">
        <f t="shared" si="8"/>
        <v>-2</v>
      </c>
      <c r="T23" s="149">
        <f t="shared" si="8"/>
        <v>1009</v>
      </c>
      <c r="U23" s="150">
        <f t="shared" si="8"/>
        <v>-62</v>
      </c>
    </row>
    <row r="24" spans="1:21" ht="10.7" customHeight="1" x14ac:dyDescent="0.4">
      <c r="A24" s="156"/>
      <c r="B24" s="157" t="s">
        <v>143</v>
      </c>
      <c r="C24" s="158">
        <f t="shared" ref="C24:D24" si="9">SUM(C42,C60)</f>
        <v>891</v>
      </c>
      <c r="D24" s="159">
        <f t="shared" si="9"/>
        <v>-82</v>
      </c>
      <c r="E24" s="160">
        <f t="shared" si="0"/>
        <v>-8.4275436793422406E-2</v>
      </c>
      <c r="F24" s="161">
        <f t="shared" ref="F24:M24" si="10">SUM(F42,F60)</f>
        <v>8</v>
      </c>
      <c r="G24" s="162">
        <f t="shared" si="10"/>
        <v>-5</v>
      </c>
      <c r="H24" s="161">
        <f t="shared" si="10"/>
        <v>39</v>
      </c>
      <c r="I24" s="162">
        <f t="shared" si="10"/>
        <v>-22</v>
      </c>
      <c r="J24" s="161">
        <f t="shared" si="10"/>
        <v>844</v>
      </c>
      <c r="K24" s="162">
        <f t="shared" si="10"/>
        <v>-55</v>
      </c>
      <c r="L24" s="158">
        <f t="shared" si="10"/>
        <v>24</v>
      </c>
      <c r="M24" s="163">
        <f t="shared" si="10"/>
        <v>-7</v>
      </c>
      <c r="N24" s="160">
        <f t="shared" si="2"/>
        <v>-0.22580645161290322</v>
      </c>
      <c r="O24" s="164">
        <f t="shared" si="7"/>
        <v>1025</v>
      </c>
      <c r="P24" s="165">
        <f t="shared" si="7"/>
        <v>-21</v>
      </c>
      <c r="Q24" s="160">
        <f t="shared" si="3"/>
        <v>-2.0076481835564052E-2</v>
      </c>
      <c r="R24" s="161">
        <f t="shared" ref="R24:U24" si="11">SUM(R42,R60)</f>
        <v>113</v>
      </c>
      <c r="S24" s="162">
        <f t="shared" si="11"/>
        <v>-14</v>
      </c>
      <c r="T24" s="161">
        <f t="shared" si="11"/>
        <v>912</v>
      </c>
      <c r="U24" s="162">
        <f t="shared" si="11"/>
        <v>-7</v>
      </c>
    </row>
    <row r="25" spans="1:21" ht="10.7" customHeight="1" x14ac:dyDescent="0.4">
      <c r="A25" s="94"/>
      <c r="B25" s="166" t="s">
        <v>125</v>
      </c>
      <c r="C25" s="129">
        <f>SUM(C26:C42)</f>
        <v>20276</v>
      </c>
      <c r="D25" s="130">
        <f>SUM(D26:D42)</f>
        <v>-2306</v>
      </c>
      <c r="E25" s="131">
        <f t="shared" si="0"/>
        <v>-0.1021167301390488</v>
      </c>
      <c r="F25" s="132">
        <f t="shared" ref="F25:M25" si="12">SUM(F26:F42)</f>
        <v>104</v>
      </c>
      <c r="G25" s="133">
        <f t="shared" si="12"/>
        <v>0</v>
      </c>
      <c r="H25" s="134">
        <f t="shared" si="12"/>
        <v>589</v>
      </c>
      <c r="I25" s="133">
        <f t="shared" si="12"/>
        <v>-75</v>
      </c>
      <c r="J25" s="134">
        <f t="shared" si="12"/>
        <v>19583</v>
      </c>
      <c r="K25" s="133">
        <f t="shared" si="12"/>
        <v>-2231</v>
      </c>
      <c r="L25" s="129">
        <f t="shared" si="12"/>
        <v>82</v>
      </c>
      <c r="M25" s="130">
        <f t="shared" si="12"/>
        <v>-3</v>
      </c>
      <c r="N25" s="131">
        <f t="shared" si="2"/>
        <v>-3.5294117647058823E-2</v>
      </c>
      <c r="O25" s="129">
        <f>SUM(O26:O42)</f>
        <v>22722</v>
      </c>
      <c r="P25" s="130">
        <f>SUM(P26:P42)</f>
        <v>-2876</v>
      </c>
      <c r="Q25" s="131">
        <f t="shared" si="3"/>
        <v>-0.11235252754121415</v>
      </c>
      <c r="R25" s="135">
        <f>SUM(R26:R42)</f>
        <v>538</v>
      </c>
      <c r="S25" s="133">
        <f>SUM(S26:S42)</f>
        <v>-65</v>
      </c>
      <c r="T25" s="135">
        <f>SUM(T26:T42)</f>
        <v>22184</v>
      </c>
      <c r="U25" s="133">
        <f>SUM(U26:U42)</f>
        <v>-2811</v>
      </c>
    </row>
    <row r="26" spans="1:21" ht="10.7" customHeight="1" x14ac:dyDescent="0.4">
      <c r="A26" s="136"/>
      <c r="B26" s="137" t="s">
        <v>126</v>
      </c>
      <c r="C26" s="138">
        <f t="shared" ref="C26:D42" si="13">SUM(F26,H26,J26)</f>
        <v>0</v>
      </c>
      <c r="D26" s="139">
        <f t="shared" si="13"/>
        <v>0</v>
      </c>
      <c r="E26" s="140" t="str">
        <f t="shared" ref="E26:E42" si="14">IF(C26-D26&gt;0,D26/(C26-D26),"-----")</f>
        <v>-----</v>
      </c>
      <c r="F26" s="141">
        <v>0</v>
      </c>
      <c r="G26" s="167">
        <v>0</v>
      </c>
      <c r="H26" s="141">
        <v>0</v>
      </c>
      <c r="I26" s="167">
        <v>0</v>
      </c>
      <c r="J26" s="141">
        <v>0</v>
      </c>
      <c r="K26" s="167">
        <v>0</v>
      </c>
      <c r="L26" s="138">
        <v>1</v>
      </c>
      <c r="M26" s="139">
        <v>1</v>
      </c>
      <c r="N26" s="140" t="str">
        <f t="shared" ref="N26:N42" si="15">IF(L26-M26&gt;0,M26/(L26-M26),"-----")</f>
        <v>-----</v>
      </c>
      <c r="O26" s="168">
        <f t="shared" ref="O26:P42" si="16">SUM(R26,T26)</f>
        <v>382</v>
      </c>
      <c r="P26" s="169">
        <f t="shared" si="16"/>
        <v>-17</v>
      </c>
      <c r="Q26" s="140">
        <f t="shared" si="3"/>
        <v>-4.2606516290726815E-2</v>
      </c>
      <c r="R26" s="141">
        <v>5</v>
      </c>
      <c r="S26" s="167">
        <v>-1</v>
      </c>
      <c r="T26" s="141">
        <v>377</v>
      </c>
      <c r="U26" s="167">
        <v>-16</v>
      </c>
    </row>
    <row r="27" spans="1:21" ht="10.7" customHeight="1" x14ac:dyDescent="0.4">
      <c r="A27" s="136"/>
      <c r="B27" s="145" t="s">
        <v>127</v>
      </c>
      <c r="C27" s="154">
        <f t="shared" si="13"/>
        <v>6</v>
      </c>
      <c r="D27" s="147">
        <f t="shared" si="13"/>
        <v>-9</v>
      </c>
      <c r="E27" s="148">
        <f t="shared" si="14"/>
        <v>-0.6</v>
      </c>
      <c r="F27" s="149">
        <v>0</v>
      </c>
      <c r="G27" s="170">
        <v>0</v>
      </c>
      <c r="H27" s="171">
        <v>1</v>
      </c>
      <c r="I27" s="170">
        <v>0</v>
      </c>
      <c r="J27" s="171">
        <v>5</v>
      </c>
      <c r="K27" s="170">
        <v>-9</v>
      </c>
      <c r="L27" s="154">
        <v>0</v>
      </c>
      <c r="M27" s="147">
        <v>0</v>
      </c>
      <c r="N27" s="148" t="str">
        <f t="shared" si="15"/>
        <v>-----</v>
      </c>
      <c r="O27" s="152">
        <f t="shared" si="16"/>
        <v>615</v>
      </c>
      <c r="P27" s="153">
        <f t="shared" si="16"/>
        <v>-100</v>
      </c>
      <c r="Q27" s="148">
        <f t="shared" si="3"/>
        <v>-0.13986013986013987</v>
      </c>
      <c r="R27" s="172">
        <v>13</v>
      </c>
      <c r="S27" s="170">
        <v>-3</v>
      </c>
      <c r="T27" s="172">
        <v>602</v>
      </c>
      <c r="U27" s="170">
        <v>-97</v>
      </c>
    </row>
    <row r="28" spans="1:21" ht="10.7" customHeight="1" x14ac:dyDescent="0.4">
      <c r="A28" s="136"/>
      <c r="B28" s="145" t="s">
        <v>128</v>
      </c>
      <c r="C28" s="146">
        <f t="shared" si="13"/>
        <v>16</v>
      </c>
      <c r="D28" s="147">
        <f t="shared" si="13"/>
        <v>-28</v>
      </c>
      <c r="E28" s="148">
        <f t="shared" si="14"/>
        <v>-0.63636363636363635</v>
      </c>
      <c r="F28" s="149">
        <v>0</v>
      </c>
      <c r="G28" s="170">
        <v>-1</v>
      </c>
      <c r="H28" s="149">
        <v>1</v>
      </c>
      <c r="I28" s="170">
        <v>-2</v>
      </c>
      <c r="J28" s="149">
        <v>15</v>
      </c>
      <c r="K28" s="170">
        <v>-25</v>
      </c>
      <c r="L28" s="146">
        <v>0</v>
      </c>
      <c r="M28" s="147">
        <v>-1</v>
      </c>
      <c r="N28" s="148">
        <f t="shared" si="15"/>
        <v>-1</v>
      </c>
      <c r="O28" s="152">
        <f t="shared" si="16"/>
        <v>558</v>
      </c>
      <c r="P28" s="153">
        <f t="shared" si="16"/>
        <v>-182</v>
      </c>
      <c r="Q28" s="148">
        <f t="shared" si="3"/>
        <v>-0.24594594594594596</v>
      </c>
      <c r="R28" s="149">
        <v>13</v>
      </c>
      <c r="S28" s="170">
        <v>-6</v>
      </c>
      <c r="T28" s="149">
        <v>545</v>
      </c>
      <c r="U28" s="170">
        <v>-176</v>
      </c>
    </row>
    <row r="29" spans="1:21" ht="10.7" customHeight="1" x14ac:dyDescent="0.4">
      <c r="A29" s="136" t="s">
        <v>144</v>
      </c>
      <c r="B29" s="145" t="s">
        <v>130</v>
      </c>
      <c r="C29" s="146">
        <f t="shared" si="13"/>
        <v>798</v>
      </c>
      <c r="D29" s="147">
        <f t="shared" si="13"/>
        <v>-155</v>
      </c>
      <c r="E29" s="148">
        <f t="shared" si="14"/>
        <v>-0.16264428121720881</v>
      </c>
      <c r="F29" s="149">
        <v>5</v>
      </c>
      <c r="G29" s="170">
        <v>2</v>
      </c>
      <c r="H29" s="149">
        <v>33</v>
      </c>
      <c r="I29" s="170">
        <v>-8</v>
      </c>
      <c r="J29" s="149">
        <v>760</v>
      </c>
      <c r="K29" s="170">
        <v>-149</v>
      </c>
      <c r="L29" s="146">
        <v>6</v>
      </c>
      <c r="M29" s="147">
        <v>3</v>
      </c>
      <c r="N29" s="148">
        <f t="shared" si="15"/>
        <v>1</v>
      </c>
      <c r="O29" s="152">
        <f t="shared" si="16"/>
        <v>1427</v>
      </c>
      <c r="P29" s="153">
        <f t="shared" si="16"/>
        <v>-266</v>
      </c>
      <c r="Q29" s="148">
        <f t="shared" si="3"/>
        <v>-0.15711754282339044</v>
      </c>
      <c r="R29" s="149">
        <v>44</v>
      </c>
      <c r="S29" s="170">
        <v>-8</v>
      </c>
      <c r="T29" s="149">
        <v>1383</v>
      </c>
      <c r="U29" s="170">
        <v>-258</v>
      </c>
    </row>
    <row r="30" spans="1:21" ht="10.7" customHeight="1" x14ac:dyDescent="0.4">
      <c r="A30" s="136"/>
      <c r="B30" s="145" t="s">
        <v>131</v>
      </c>
      <c r="C30" s="146">
        <f t="shared" si="13"/>
        <v>2259</v>
      </c>
      <c r="D30" s="147">
        <f t="shared" si="13"/>
        <v>-364</v>
      </c>
      <c r="E30" s="148">
        <f t="shared" si="14"/>
        <v>-0.13877239801753716</v>
      </c>
      <c r="F30" s="149">
        <v>9</v>
      </c>
      <c r="G30" s="170">
        <v>0</v>
      </c>
      <c r="H30" s="149">
        <v>59</v>
      </c>
      <c r="I30" s="170">
        <v>-2</v>
      </c>
      <c r="J30" s="149">
        <v>2191</v>
      </c>
      <c r="K30" s="170">
        <v>-362</v>
      </c>
      <c r="L30" s="146">
        <v>3</v>
      </c>
      <c r="M30" s="147">
        <v>-4</v>
      </c>
      <c r="N30" s="148">
        <f t="shared" si="15"/>
        <v>-0.5714285714285714</v>
      </c>
      <c r="O30" s="152">
        <f t="shared" si="16"/>
        <v>2261</v>
      </c>
      <c r="P30" s="153">
        <f t="shared" si="16"/>
        <v>-492</v>
      </c>
      <c r="Q30" s="148">
        <f t="shared" si="3"/>
        <v>-0.1787141300399564</v>
      </c>
      <c r="R30" s="149">
        <v>38</v>
      </c>
      <c r="S30" s="170">
        <v>-16</v>
      </c>
      <c r="T30" s="149">
        <v>2223</v>
      </c>
      <c r="U30" s="170">
        <v>-476</v>
      </c>
    </row>
    <row r="31" spans="1:21" ht="10.7" customHeight="1" x14ac:dyDescent="0.4">
      <c r="A31" s="136"/>
      <c r="B31" s="145" t="s">
        <v>132</v>
      </c>
      <c r="C31" s="146">
        <f t="shared" si="13"/>
        <v>1841</v>
      </c>
      <c r="D31" s="147">
        <f t="shared" si="13"/>
        <v>-192</v>
      </c>
      <c r="E31" s="148">
        <f t="shared" si="14"/>
        <v>-9.4441711756025573E-2</v>
      </c>
      <c r="F31" s="149">
        <v>4</v>
      </c>
      <c r="G31" s="170">
        <v>-4</v>
      </c>
      <c r="H31" s="149">
        <v>36</v>
      </c>
      <c r="I31" s="170">
        <v>-3</v>
      </c>
      <c r="J31" s="149">
        <v>1801</v>
      </c>
      <c r="K31" s="170">
        <v>-185</v>
      </c>
      <c r="L31" s="146">
        <v>2</v>
      </c>
      <c r="M31" s="147">
        <v>-4</v>
      </c>
      <c r="N31" s="148">
        <f t="shared" si="15"/>
        <v>-0.66666666666666663</v>
      </c>
      <c r="O31" s="152">
        <f t="shared" si="16"/>
        <v>2231</v>
      </c>
      <c r="P31" s="153">
        <f t="shared" si="16"/>
        <v>-268</v>
      </c>
      <c r="Q31" s="148">
        <f t="shared" si="3"/>
        <v>-0.10724289715886355</v>
      </c>
      <c r="R31" s="149">
        <v>25</v>
      </c>
      <c r="S31" s="170">
        <v>0</v>
      </c>
      <c r="T31" s="149">
        <v>2206</v>
      </c>
      <c r="U31" s="170">
        <v>-268</v>
      </c>
    </row>
    <row r="32" spans="1:21" ht="10.7" customHeight="1" x14ac:dyDescent="0.4">
      <c r="A32" s="136"/>
      <c r="B32" s="145" t="s">
        <v>133</v>
      </c>
      <c r="C32" s="146">
        <f t="shared" si="13"/>
        <v>1697</v>
      </c>
      <c r="D32" s="147">
        <f t="shared" si="13"/>
        <v>-194</v>
      </c>
      <c r="E32" s="148">
        <f t="shared" si="14"/>
        <v>-0.10259122157588578</v>
      </c>
      <c r="F32" s="149">
        <v>4</v>
      </c>
      <c r="G32" s="170">
        <v>-3</v>
      </c>
      <c r="H32" s="149">
        <v>40</v>
      </c>
      <c r="I32" s="170">
        <v>6</v>
      </c>
      <c r="J32" s="149">
        <v>1653</v>
      </c>
      <c r="K32" s="170">
        <v>-197</v>
      </c>
      <c r="L32" s="146">
        <v>2</v>
      </c>
      <c r="M32" s="147">
        <v>-1</v>
      </c>
      <c r="N32" s="148">
        <f t="shared" si="15"/>
        <v>-0.33333333333333331</v>
      </c>
      <c r="O32" s="152">
        <f t="shared" si="16"/>
        <v>2274</v>
      </c>
      <c r="P32" s="153">
        <f t="shared" si="16"/>
        <v>-329</v>
      </c>
      <c r="Q32" s="148">
        <f t="shared" si="3"/>
        <v>-0.12639262389550518</v>
      </c>
      <c r="R32" s="149">
        <v>27</v>
      </c>
      <c r="S32" s="170">
        <v>-19</v>
      </c>
      <c r="T32" s="149">
        <v>2247</v>
      </c>
      <c r="U32" s="170">
        <v>-310</v>
      </c>
    </row>
    <row r="33" spans="1:21" ht="10.7" customHeight="1" x14ac:dyDescent="0.4">
      <c r="A33" s="136"/>
      <c r="B33" s="145" t="s">
        <v>134</v>
      </c>
      <c r="C33" s="146">
        <f t="shared" si="13"/>
        <v>1591</v>
      </c>
      <c r="D33" s="147">
        <f t="shared" si="13"/>
        <v>-251</v>
      </c>
      <c r="E33" s="148">
        <f t="shared" si="14"/>
        <v>-0.13626492942453855</v>
      </c>
      <c r="F33" s="149">
        <v>12</v>
      </c>
      <c r="G33" s="170">
        <v>3</v>
      </c>
      <c r="H33" s="149">
        <v>24</v>
      </c>
      <c r="I33" s="170">
        <v>-25</v>
      </c>
      <c r="J33" s="149">
        <v>1555</v>
      </c>
      <c r="K33" s="170">
        <v>-229</v>
      </c>
      <c r="L33" s="146">
        <v>4</v>
      </c>
      <c r="M33" s="147">
        <v>0</v>
      </c>
      <c r="N33" s="148">
        <f t="shared" si="15"/>
        <v>0</v>
      </c>
      <c r="O33" s="152">
        <f t="shared" si="16"/>
        <v>2181</v>
      </c>
      <c r="P33" s="153">
        <f t="shared" si="16"/>
        <v>-231</v>
      </c>
      <c r="Q33" s="148">
        <f t="shared" si="3"/>
        <v>-9.5771144278606959E-2</v>
      </c>
      <c r="R33" s="149">
        <v>24</v>
      </c>
      <c r="S33" s="170">
        <v>-6</v>
      </c>
      <c r="T33" s="149">
        <v>2157</v>
      </c>
      <c r="U33" s="170">
        <v>-225</v>
      </c>
    </row>
    <row r="34" spans="1:21" ht="10.7" customHeight="1" x14ac:dyDescent="0.4">
      <c r="A34" s="136"/>
      <c r="B34" s="145" t="s">
        <v>135</v>
      </c>
      <c r="C34" s="146">
        <f t="shared" si="13"/>
        <v>1639</v>
      </c>
      <c r="D34" s="147">
        <f t="shared" si="13"/>
        <v>-283</v>
      </c>
      <c r="E34" s="148">
        <f t="shared" si="14"/>
        <v>-0.14724245577523412</v>
      </c>
      <c r="F34" s="149">
        <v>10</v>
      </c>
      <c r="G34" s="170">
        <v>3</v>
      </c>
      <c r="H34" s="149">
        <v>55</v>
      </c>
      <c r="I34" s="170">
        <v>-3</v>
      </c>
      <c r="J34" s="149">
        <v>1574</v>
      </c>
      <c r="K34" s="170">
        <v>-283</v>
      </c>
      <c r="L34" s="146">
        <v>3</v>
      </c>
      <c r="M34" s="147">
        <v>0</v>
      </c>
      <c r="N34" s="148">
        <f t="shared" si="15"/>
        <v>0</v>
      </c>
      <c r="O34" s="152">
        <f t="shared" si="16"/>
        <v>2235</v>
      </c>
      <c r="P34" s="153">
        <f t="shared" si="16"/>
        <v>-182</v>
      </c>
      <c r="Q34" s="148">
        <f t="shared" si="3"/>
        <v>-7.5299958626396366E-2</v>
      </c>
      <c r="R34" s="149">
        <v>41</v>
      </c>
      <c r="S34" s="170">
        <v>-1</v>
      </c>
      <c r="T34" s="149">
        <v>2194</v>
      </c>
      <c r="U34" s="170">
        <v>-181</v>
      </c>
    </row>
    <row r="35" spans="1:21" ht="10.7" customHeight="1" x14ac:dyDescent="0.4">
      <c r="A35" s="136"/>
      <c r="B35" s="145" t="s">
        <v>136</v>
      </c>
      <c r="C35" s="146">
        <f t="shared" si="13"/>
        <v>1726</v>
      </c>
      <c r="D35" s="147">
        <f t="shared" si="13"/>
        <v>-76</v>
      </c>
      <c r="E35" s="148">
        <f t="shared" si="14"/>
        <v>-4.2175360710321866E-2</v>
      </c>
      <c r="F35" s="149">
        <v>6</v>
      </c>
      <c r="G35" s="170">
        <v>1</v>
      </c>
      <c r="H35" s="149">
        <v>58</v>
      </c>
      <c r="I35" s="170">
        <v>5</v>
      </c>
      <c r="J35" s="149">
        <v>1662</v>
      </c>
      <c r="K35" s="170">
        <v>-82</v>
      </c>
      <c r="L35" s="146">
        <v>4</v>
      </c>
      <c r="M35" s="147">
        <v>-3</v>
      </c>
      <c r="N35" s="148">
        <f t="shared" si="15"/>
        <v>-0.42857142857142855</v>
      </c>
      <c r="O35" s="152">
        <f t="shared" si="16"/>
        <v>1956</v>
      </c>
      <c r="P35" s="153">
        <f t="shared" si="16"/>
        <v>-161</v>
      </c>
      <c r="Q35" s="148">
        <f t="shared" si="3"/>
        <v>-7.6051015588096363E-2</v>
      </c>
      <c r="R35" s="149">
        <v>44</v>
      </c>
      <c r="S35" s="170">
        <v>7</v>
      </c>
      <c r="T35" s="149">
        <v>1912</v>
      </c>
      <c r="U35" s="170">
        <v>-168</v>
      </c>
    </row>
    <row r="36" spans="1:21" ht="10.7" customHeight="1" x14ac:dyDescent="0.4">
      <c r="A36" s="136"/>
      <c r="B36" s="145" t="s">
        <v>137</v>
      </c>
      <c r="C36" s="146">
        <f t="shared" si="13"/>
        <v>1401</v>
      </c>
      <c r="D36" s="147">
        <f t="shared" si="13"/>
        <v>-62</v>
      </c>
      <c r="E36" s="148">
        <f t="shared" si="14"/>
        <v>-4.2378673957621328E-2</v>
      </c>
      <c r="F36" s="149">
        <v>10</v>
      </c>
      <c r="G36" s="170">
        <v>6</v>
      </c>
      <c r="H36" s="149">
        <v>40</v>
      </c>
      <c r="I36" s="170">
        <v>-9</v>
      </c>
      <c r="J36" s="149">
        <v>1351</v>
      </c>
      <c r="K36" s="170">
        <v>-59</v>
      </c>
      <c r="L36" s="146">
        <v>5</v>
      </c>
      <c r="M36" s="147">
        <v>-2</v>
      </c>
      <c r="N36" s="148">
        <f t="shared" si="15"/>
        <v>-0.2857142857142857</v>
      </c>
      <c r="O36" s="152">
        <f t="shared" si="16"/>
        <v>1543</v>
      </c>
      <c r="P36" s="153">
        <f t="shared" si="16"/>
        <v>-11</v>
      </c>
      <c r="Q36" s="148">
        <f t="shared" si="3"/>
        <v>-7.0785070785070788E-3</v>
      </c>
      <c r="R36" s="149">
        <v>34</v>
      </c>
      <c r="S36" s="170">
        <v>-11</v>
      </c>
      <c r="T36" s="149">
        <v>1509</v>
      </c>
      <c r="U36" s="170">
        <v>0</v>
      </c>
    </row>
    <row r="37" spans="1:21" ht="10.7" customHeight="1" x14ac:dyDescent="0.4">
      <c r="A37" s="136"/>
      <c r="B37" s="145" t="s">
        <v>138</v>
      </c>
      <c r="C37" s="146">
        <f t="shared" si="13"/>
        <v>1307</v>
      </c>
      <c r="D37" s="147">
        <f t="shared" si="13"/>
        <v>-182</v>
      </c>
      <c r="E37" s="148">
        <f t="shared" si="14"/>
        <v>-0.12222968435191403</v>
      </c>
      <c r="F37" s="149">
        <v>10</v>
      </c>
      <c r="G37" s="170">
        <v>4</v>
      </c>
      <c r="H37" s="149">
        <v>43</v>
      </c>
      <c r="I37" s="170">
        <v>-4</v>
      </c>
      <c r="J37" s="149">
        <v>1254</v>
      </c>
      <c r="K37" s="170">
        <v>-182</v>
      </c>
      <c r="L37" s="146">
        <v>3</v>
      </c>
      <c r="M37" s="147">
        <v>-1</v>
      </c>
      <c r="N37" s="148">
        <f t="shared" si="15"/>
        <v>-0.25</v>
      </c>
      <c r="O37" s="152">
        <f t="shared" si="16"/>
        <v>1205</v>
      </c>
      <c r="P37" s="153">
        <f t="shared" si="16"/>
        <v>-134</v>
      </c>
      <c r="Q37" s="148">
        <f t="shared" si="3"/>
        <v>-0.10007468259895444</v>
      </c>
      <c r="R37" s="149">
        <v>31</v>
      </c>
      <c r="S37" s="170">
        <v>-6</v>
      </c>
      <c r="T37" s="149">
        <v>1174</v>
      </c>
      <c r="U37" s="170">
        <v>-128</v>
      </c>
    </row>
    <row r="38" spans="1:21" ht="10.7" customHeight="1" x14ac:dyDescent="0.4">
      <c r="A38" s="136"/>
      <c r="B38" s="145" t="s">
        <v>139</v>
      </c>
      <c r="C38" s="146">
        <f t="shared" si="13"/>
        <v>1502</v>
      </c>
      <c r="D38" s="147">
        <f t="shared" si="13"/>
        <v>-91</v>
      </c>
      <c r="E38" s="148">
        <f t="shared" si="14"/>
        <v>-5.7124921531701192E-2</v>
      </c>
      <c r="F38" s="149">
        <v>7</v>
      </c>
      <c r="G38" s="170">
        <v>-3</v>
      </c>
      <c r="H38" s="149">
        <v>52</v>
      </c>
      <c r="I38" s="170">
        <v>-14</v>
      </c>
      <c r="J38" s="149">
        <v>1443</v>
      </c>
      <c r="K38" s="170">
        <v>-74</v>
      </c>
      <c r="L38" s="146">
        <v>11</v>
      </c>
      <c r="M38" s="147">
        <v>8</v>
      </c>
      <c r="N38" s="148">
        <f t="shared" si="15"/>
        <v>2.6666666666666665</v>
      </c>
      <c r="O38" s="152">
        <f t="shared" si="16"/>
        <v>1114</v>
      </c>
      <c r="P38" s="153">
        <f t="shared" si="16"/>
        <v>-249</v>
      </c>
      <c r="Q38" s="148">
        <f t="shared" si="3"/>
        <v>-0.18268525311812178</v>
      </c>
      <c r="R38" s="149">
        <v>43</v>
      </c>
      <c r="S38" s="170">
        <v>-1</v>
      </c>
      <c r="T38" s="149">
        <v>1071</v>
      </c>
      <c r="U38" s="170">
        <v>-248</v>
      </c>
    </row>
    <row r="39" spans="1:21" ht="10.7" customHeight="1" x14ac:dyDescent="0.4">
      <c r="A39" s="136" t="s">
        <v>145</v>
      </c>
      <c r="B39" s="145" t="s">
        <v>140</v>
      </c>
      <c r="C39" s="146">
        <f t="shared" si="13"/>
        <v>1701</v>
      </c>
      <c r="D39" s="147">
        <f t="shared" si="13"/>
        <v>-288</v>
      </c>
      <c r="E39" s="148">
        <f t="shared" si="14"/>
        <v>-0.14479638009049775</v>
      </c>
      <c r="F39" s="149">
        <v>14</v>
      </c>
      <c r="G39" s="170">
        <v>3</v>
      </c>
      <c r="H39" s="149">
        <v>44</v>
      </c>
      <c r="I39" s="170">
        <v>-6</v>
      </c>
      <c r="J39" s="149">
        <v>1643</v>
      </c>
      <c r="K39" s="170">
        <v>-285</v>
      </c>
      <c r="L39" s="146">
        <v>12</v>
      </c>
      <c r="M39" s="147">
        <v>4</v>
      </c>
      <c r="N39" s="148">
        <f t="shared" si="15"/>
        <v>0.5</v>
      </c>
      <c r="O39" s="152">
        <f t="shared" si="16"/>
        <v>1143</v>
      </c>
      <c r="P39" s="153">
        <f t="shared" si="16"/>
        <v>-185</v>
      </c>
      <c r="Q39" s="148">
        <f t="shared" si="3"/>
        <v>-0.13930722891566266</v>
      </c>
      <c r="R39" s="149">
        <v>57</v>
      </c>
      <c r="S39" s="170">
        <v>19</v>
      </c>
      <c r="T39" s="149">
        <v>1086</v>
      </c>
      <c r="U39" s="170">
        <v>-204</v>
      </c>
    </row>
    <row r="40" spans="1:21" ht="10.7" customHeight="1" x14ac:dyDescent="0.4">
      <c r="A40" s="155"/>
      <c r="B40" s="145" t="s">
        <v>141</v>
      </c>
      <c r="C40" s="146">
        <f t="shared" si="13"/>
        <v>1219</v>
      </c>
      <c r="D40" s="147">
        <f t="shared" si="13"/>
        <v>-9</v>
      </c>
      <c r="E40" s="148">
        <f t="shared" si="14"/>
        <v>-7.3289902280130291E-3</v>
      </c>
      <c r="F40" s="149">
        <v>3</v>
      </c>
      <c r="G40" s="170">
        <v>-7</v>
      </c>
      <c r="H40" s="149">
        <v>39</v>
      </c>
      <c r="I40" s="170">
        <v>1</v>
      </c>
      <c r="J40" s="149">
        <v>1177</v>
      </c>
      <c r="K40" s="170">
        <v>-3</v>
      </c>
      <c r="L40" s="146">
        <v>4</v>
      </c>
      <c r="M40" s="147">
        <v>-4</v>
      </c>
      <c r="N40" s="148">
        <f t="shared" si="15"/>
        <v>-0.5</v>
      </c>
      <c r="O40" s="152">
        <f t="shared" si="16"/>
        <v>698</v>
      </c>
      <c r="P40" s="153">
        <f t="shared" si="16"/>
        <v>-10</v>
      </c>
      <c r="Q40" s="148">
        <f t="shared" si="3"/>
        <v>-1.4124293785310734E-2</v>
      </c>
      <c r="R40" s="149">
        <v>26</v>
      </c>
      <c r="S40" s="170">
        <v>-15</v>
      </c>
      <c r="T40" s="149">
        <v>672</v>
      </c>
      <c r="U40" s="170">
        <v>5</v>
      </c>
    </row>
    <row r="41" spans="1:21" ht="10.7" customHeight="1" x14ac:dyDescent="0.4">
      <c r="A41" s="155"/>
      <c r="B41" s="145" t="s">
        <v>142</v>
      </c>
      <c r="C41" s="146">
        <f t="shared" si="13"/>
        <v>865</v>
      </c>
      <c r="D41" s="147">
        <f t="shared" si="13"/>
        <v>2</v>
      </c>
      <c r="E41" s="148">
        <f t="shared" si="14"/>
        <v>2.3174971031286211E-3</v>
      </c>
      <c r="F41" s="149">
        <v>5</v>
      </c>
      <c r="G41" s="170">
        <v>-1</v>
      </c>
      <c r="H41" s="149">
        <v>36</v>
      </c>
      <c r="I41" s="170">
        <v>10</v>
      </c>
      <c r="J41" s="149">
        <v>824</v>
      </c>
      <c r="K41" s="170">
        <v>-7</v>
      </c>
      <c r="L41" s="146">
        <v>14</v>
      </c>
      <c r="M41" s="147">
        <v>3</v>
      </c>
      <c r="N41" s="148">
        <f t="shared" si="15"/>
        <v>0.27272727272727271</v>
      </c>
      <c r="O41" s="152">
        <f t="shared" si="16"/>
        <v>478</v>
      </c>
      <c r="P41" s="153">
        <f t="shared" si="16"/>
        <v>-31</v>
      </c>
      <c r="Q41" s="148">
        <f t="shared" si="3"/>
        <v>-6.0903732809430254E-2</v>
      </c>
      <c r="R41" s="149">
        <v>33</v>
      </c>
      <c r="S41" s="170">
        <v>6</v>
      </c>
      <c r="T41" s="149">
        <v>445</v>
      </c>
      <c r="U41" s="170">
        <v>-37</v>
      </c>
    </row>
    <row r="42" spans="1:21" ht="10.7" customHeight="1" x14ac:dyDescent="0.4">
      <c r="A42" s="156"/>
      <c r="B42" s="157" t="s">
        <v>143</v>
      </c>
      <c r="C42" s="158">
        <f t="shared" si="13"/>
        <v>708</v>
      </c>
      <c r="D42" s="159">
        <f t="shared" si="13"/>
        <v>-124</v>
      </c>
      <c r="E42" s="160">
        <f t="shared" si="14"/>
        <v>-0.14903846153846154</v>
      </c>
      <c r="F42" s="161">
        <v>5</v>
      </c>
      <c r="G42" s="173">
        <v>-3</v>
      </c>
      <c r="H42" s="161">
        <v>28</v>
      </c>
      <c r="I42" s="173">
        <v>-21</v>
      </c>
      <c r="J42" s="161">
        <v>675</v>
      </c>
      <c r="K42" s="173">
        <v>-100</v>
      </c>
      <c r="L42" s="158">
        <v>8</v>
      </c>
      <c r="M42" s="159">
        <v>-2</v>
      </c>
      <c r="N42" s="160">
        <f t="shared" si="15"/>
        <v>-0.2</v>
      </c>
      <c r="O42" s="164">
        <f t="shared" si="16"/>
        <v>421</v>
      </c>
      <c r="P42" s="165">
        <f t="shared" si="16"/>
        <v>-28</v>
      </c>
      <c r="Q42" s="160">
        <f t="shared" si="3"/>
        <v>-6.2360801781737196E-2</v>
      </c>
      <c r="R42" s="161">
        <v>40</v>
      </c>
      <c r="S42" s="173">
        <v>-4</v>
      </c>
      <c r="T42" s="161">
        <v>381</v>
      </c>
      <c r="U42" s="173">
        <v>-24</v>
      </c>
    </row>
    <row r="43" spans="1:21" ht="10.7" customHeight="1" x14ac:dyDescent="0.4">
      <c r="A43" s="94"/>
      <c r="B43" s="166" t="s">
        <v>125</v>
      </c>
      <c r="C43" s="129">
        <f>SUM(C44:C60)</f>
        <v>10704</v>
      </c>
      <c r="D43" s="130">
        <f>SUM(D44:D60)</f>
        <v>-1146</v>
      </c>
      <c r="E43" s="131">
        <f>IF(C43-D43&gt;0,D43/(C43-D43),"----")</f>
        <v>-9.670886075949367E-2</v>
      </c>
      <c r="F43" s="132">
        <f t="shared" ref="F43:M43" si="17">SUM(F44:F60)</f>
        <v>30</v>
      </c>
      <c r="G43" s="133">
        <f t="shared" si="17"/>
        <v>-4</v>
      </c>
      <c r="H43" s="134">
        <f t="shared" si="17"/>
        <v>275</v>
      </c>
      <c r="I43" s="133">
        <f t="shared" si="17"/>
        <v>-61</v>
      </c>
      <c r="J43" s="134">
        <f t="shared" si="17"/>
        <v>10399</v>
      </c>
      <c r="K43" s="133">
        <f t="shared" si="17"/>
        <v>-1081</v>
      </c>
      <c r="L43" s="129">
        <f t="shared" si="17"/>
        <v>54</v>
      </c>
      <c r="M43" s="130">
        <f t="shared" si="17"/>
        <v>0</v>
      </c>
      <c r="N43" s="131">
        <f>IF(L43-M43&gt;0,M43/(L43-M43),"----")</f>
        <v>0</v>
      </c>
      <c r="O43" s="129">
        <f>SUM(O44:O60)</f>
        <v>18436</v>
      </c>
      <c r="P43" s="130">
        <f>SUM(P44:P60)</f>
        <v>-2059</v>
      </c>
      <c r="Q43" s="131">
        <f t="shared" si="3"/>
        <v>-0.10046352768968041</v>
      </c>
      <c r="R43" s="135">
        <f>SUM(R44:R60)</f>
        <v>369</v>
      </c>
      <c r="S43" s="133">
        <f>SUM(S44:S60)</f>
        <v>-84</v>
      </c>
      <c r="T43" s="135">
        <f>SUM(T44:T60)</f>
        <v>18067</v>
      </c>
      <c r="U43" s="133">
        <f>SUM(U44:U60)</f>
        <v>-1975</v>
      </c>
    </row>
    <row r="44" spans="1:21" ht="10.7" customHeight="1" x14ac:dyDescent="0.4">
      <c r="A44" s="136"/>
      <c r="B44" s="137" t="s">
        <v>126</v>
      </c>
      <c r="C44" s="138">
        <f t="shared" ref="C44:D61" si="18">SUM(F44,H44,J44)</f>
        <v>0</v>
      </c>
      <c r="D44" s="139">
        <f t="shared" si="18"/>
        <v>0</v>
      </c>
      <c r="E44" s="140" t="str">
        <f t="shared" ref="E44:E61" si="19">IF(C44-D44&gt;0,D44/(C44-D44),"-----")</f>
        <v>-----</v>
      </c>
      <c r="F44" s="141">
        <v>0</v>
      </c>
      <c r="G44" s="167">
        <v>0</v>
      </c>
      <c r="H44" s="141">
        <v>0</v>
      </c>
      <c r="I44" s="167">
        <v>0</v>
      </c>
      <c r="J44" s="141">
        <v>0</v>
      </c>
      <c r="K44" s="167">
        <v>0</v>
      </c>
      <c r="L44" s="138">
        <v>0</v>
      </c>
      <c r="M44" s="139">
        <v>-1</v>
      </c>
      <c r="N44" s="140">
        <f t="shared" ref="N44:N61" si="20">IF(L44-M44&gt;0,M44/(L44-M44),"-----")</f>
        <v>-1</v>
      </c>
      <c r="O44" s="168">
        <f t="shared" ref="O44:P61" si="21">SUM(R44,T44)</f>
        <v>353</v>
      </c>
      <c r="P44" s="169">
        <f t="shared" si="21"/>
        <v>-61</v>
      </c>
      <c r="Q44" s="140">
        <f t="shared" si="3"/>
        <v>-0.14734299516908211</v>
      </c>
      <c r="R44" s="141">
        <v>1</v>
      </c>
      <c r="S44" s="167">
        <v>-3</v>
      </c>
      <c r="T44" s="141">
        <v>352</v>
      </c>
      <c r="U44" s="167">
        <v>-58</v>
      </c>
    </row>
    <row r="45" spans="1:21" ht="10.7" customHeight="1" x14ac:dyDescent="0.4">
      <c r="A45" s="136"/>
      <c r="B45" s="145" t="s">
        <v>127</v>
      </c>
      <c r="C45" s="146">
        <f t="shared" si="18"/>
        <v>2</v>
      </c>
      <c r="D45" s="147">
        <f t="shared" si="18"/>
        <v>-2</v>
      </c>
      <c r="E45" s="148">
        <f t="shared" si="19"/>
        <v>-0.5</v>
      </c>
      <c r="F45" s="149">
        <v>0</v>
      </c>
      <c r="G45" s="170">
        <v>0</v>
      </c>
      <c r="H45" s="149">
        <v>0</v>
      </c>
      <c r="I45" s="170">
        <v>0</v>
      </c>
      <c r="J45" s="149">
        <v>2</v>
      </c>
      <c r="K45" s="170">
        <v>-2</v>
      </c>
      <c r="L45" s="146">
        <v>0</v>
      </c>
      <c r="M45" s="147">
        <v>-1</v>
      </c>
      <c r="N45" s="148">
        <f t="shared" si="20"/>
        <v>-1</v>
      </c>
      <c r="O45" s="152">
        <f t="shared" si="21"/>
        <v>473</v>
      </c>
      <c r="P45" s="153">
        <f t="shared" si="21"/>
        <v>-48</v>
      </c>
      <c r="Q45" s="148">
        <f t="shared" si="3"/>
        <v>-9.2130518234165071E-2</v>
      </c>
      <c r="R45" s="149">
        <v>6</v>
      </c>
      <c r="S45" s="170">
        <v>-5</v>
      </c>
      <c r="T45" s="149">
        <v>467</v>
      </c>
      <c r="U45" s="170">
        <v>-43</v>
      </c>
    </row>
    <row r="46" spans="1:21" ht="10.7" customHeight="1" x14ac:dyDescent="0.4">
      <c r="A46" s="136"/>
      <c r="B46" s="145" t="s">
        <v>128</v>
      </c>
      <c r="C46" s="146">
        <f t="shared" si="18"/>
        <v>12</v>
      </c>
      <c r="D46" s="147">
        <f t="shared" si="18"/>
        <v>3</v>
      </c>
      <c r="E46" s="148">
        <f t="shared" si="19"/>
        <v>0.33333333333333331</v>
      </c>
      <c r="F46" s="149">
        <v>0</v>
      </c>
      <c r="G46" s="170">
        <v>0</v>
      </c>
      <c r="H46" s="149">
        <v>1</v>
      </c>
      <c r="I46" s="170">
        <v>1</v>
      </c>
      <c r="J46" s="149">
        <v>11</v>
      </c>
      <c r="K46" s="170">
        <v>2</v>
      </c>
      <c r="L46" s="146">
        <v>2</v>
      </c>
      <c r="M46" s="147">
        <v>2</v>
      </c>
      <c r="N46" s="148" t="str">
        <f t="shared" si="20"/>
        <v>-----</v>
      </c>
      <c r="O46" s="152">
        <f t="shared" si="21"/>
        <v>419</v>
      </c>
      <c r="P46" s="153">
        <f t="shared" si="21"/>
        <v>-58</v>
      </c>
      <c r="Q46" s="148">
        <f t="shared" si="3"/>
        <v>-0.12159329140461216</v>
      </c>
      <c r="R46" s="149">
        <v>5</v>
      </c>
      <c r="S46" s="170">
        <v>-7</v>
      </c>
      <c r="T46" s="149">
        <v>414</v>
      </c>
      <c r="U46" s="170">
        <v>-51</v>
      </c>
    </row>
    <row r="47" spans="1:21" ht="10.7" customHeight="1" x14ac:dyDescent="0.4">
      <c r="A47" s="136" t="s">
        <v>146</v>
      </c>
      <c r="B47" s="145" t="s">
        <v>130</v>
      </c>
      <c r="C47" s="146">
        <f t="shared" si="18"/>
        <v>330</v>
      </c>
      <c r="D47" s="147">
        <f t="shared" si="18"/>
        <v>-38</v>
      </c>
      <c r="E47" s="148">
        <f t="shared" si="19"/>
        <v>-0.10326086956521739</v>
      </c>
      <c r="F47" s="149">
        <v>0</v>
      </c>
      <c r="G47" s="170">
        <v>-1</v>
      </c>
      <c r="H47" s="149">
        <v>6</v>
      </c>
      <c r="I47" s="170">
        <v>-8</v>
      </c>
      <c r="J47" s="149">
        <v>324</v>
      </c>
      <c r="K47" s="170">
        <v>-29</v>
      </c>
      <c r="L47" s="146">
        <v>0</v>
      </c>
      <c r="M47" s="147">
        <v>-1</v>
      </c>
      <c r="N47" s="148">
        <f t="shared" si="20"/>
        <v>-1</v>
      </c>
      <c r="O47" s="152">
        <f t="shared" si="21"/>
        <v>944</v>
      </c>
      <c r="P47" s="153">
        <f t="shared" si="21"/>
        <v>-108</v>
      </c>
      <c r="Q47" s="148">
        <f t="shared" si="3"/>
        <v>-0.10266159695817491</v>
      </c>
      <c r="R47" s="149">
        <v>13</v>
      </c>
      <c r="S47" s="170">
        <v>-2</v>
      </c>
      <c r="T47" s="149">
        <v>931</v>
      </c>
      <c r="U47" s="170">
        <v>-106</v>
      </c>
    </row>
    <row r="48" spans="1:21" ht="10.7" customHeight="1" x14ac:dyDescent="0.4">
      <c r="A48" s="136"/>
      <c r="B48" s="145" t="s">
        <v>131</v>
      </c>
      <c r="C48" s="146">
        <f t="shared" si="18"/>
        <v>1133</v>
      </c>
      <c r="D48" s="147">
        <f t="shared" si="18"/>
        <v>-203</v>
      </c>
      <c r="E48" s="148">
        <f t="shared" si="19"/>
        <v>-0.15194610778443113</v>
      </c>
      <c r="F48" s="149">
        <v>1</v>
      </c>
      <c r="G48" s="170">
        <v>0</v>
      </c>
      <c r="H48" s="149">
        <v>21</v>
      </c>
      <c r="I48" s="170">
        <v>-5</v>
      </c>
      <c r="J48" s="149">
        <v>1111</v>
      </c>
      <c r="K48" s="170">
        <v>-198</v>
      </c>
      <c r="L48" s="146">
        <v>1</v>
      </c>
      <c r="M48" s="147">
        <v>0</v>
      </c>
      <c r="N48" s="148">
        <f t="shared" si="20"/>
        <v>0</v>
      </c>
      <c r="O48" s="152">
        <f t="shared" si="21"/>
        <v>1596</v>
      </c>
      <c r="P48" s="153">
        <f t="shared" si="21"/>
        <v>-118</v>
      </c>
      <c r="Q48" s="148">
        <f t="shared" si="3"/>
        <v>-6.8844807467911315E-2</v>
      </c>
      <c r="R48" s="149">
        <v>24</v>
      </c>
      <c r="S48" s="170">
        <v>8</v>
      </c>
      <c r="T48" s="149">
        <v>1572</v>
      </c>
      <c r="U48" s="170">
        <v>-126</v>
      </c>
    </row>
    <row r="49" spans="1:21" ht="10.7" customHeight="1" x14ac:dyDescent="0.4">
      <c r="A49" s="136"/>
      <c r="B49" s="145" t="s">
        <v>132</v>
      </c>
      <c r="C49" s="146">
        <f t="shared" si="18"/>
        <v>944</v>
      </c>
      <c r="D49" s="147">
        <f t="shared" si="18"/>
        <v>-149</v>
      </c>
      <c r="E49" s="148">
        <f t="shared" si="19"/>
        <v>-0.13632204940530648</v>
      </c>
      <c r="F49" s="149">
        <v>5</v>
      </c>
      <c r="G49" s="170">
        <v>5</v>
      </c>
      <c r="H49" s="149">
        <v>22</v>
      </c>
      <c r="I49" s="170">
        <v>-13</v>
      </c>
      <c r="J49" s="149">
        <v>917</v>
      </c>
      <c r="K49" s="170">
        <v>-141</v>
      </c>
      <c r="L49" s="146">
        <v>0</v>
      </c>
      <c r="M49" s="147">
        <v>0</v>
      </c>
      <c r="N49" s="148" t="str">
        <f t="shared" si="20"/>
        <v>-----</v>
      </c>
      <c r="O49" s="152">
        <f t="shared" si="21"/>
        <v>1691</v>
      </c>
      <c r="P49" s="153">
        <f t="shared" si="21"/>
        <v>-146</v>
      </c>
      <c r="Q49" s="148">
        <f t="shared" si="3"/>
        <v>-7.9477408818726183E-2</v>
      </c>
      <c r="R49" s="149">
        <v>10</v>
      </c>
      <c r="S49" s="170">
        <v>0</v>
      </c>
      <c r="T49" s="149">
        <v>1681</v>
      </c>
      <c r="U49" s="170">
        <v>-146</v>
      </c>
    </row>
    <row r="50" spans="1:21" ht="10.7" customHeight="1" x14ac:dyDescent="0.4">
      <c r="A50" s="136"/>
      <c r="B50" s="145" t="s">
        <v>133</v>
      </c>
      <c r="C50" s="146">
        <f t="shared" si="18"/>
        <v>886</v>
      </c>
      <c r="D50" s="147">
        <f t="shared" si="18"/>
        <v>-98</v>
      </c>
      <c r="E50" s="148">
        <f t="shared" si="19"/>
        <v>-9.959349593495935E-2</v>
      </c>
      <c r="F50" s="149">
        <v>2</v>
      </c>
      <c r="G50" s="170">
        <v>-2</v>
      </c>
      <c r="H50" s="149">
        <v>12</v>
      </c>
      <c r="I50" s="170">
        <v>-3</v>
      </c>
      <c r="J50" s="149">
        <v>872</v>
      </c>
      <c r="K50" s="170">
        <v>-93</v>
      </c>
      <c r="L50" s="146">
        <v>1</v>
      </c>
      <c r="M50" s="147">
        <v>-1</v>
      </c>
      <c r="N50" s="148">
        <f t="shared" si="20"/>
        <v>-0.5</v>
      </c>
      <c r="O50" s="152">
        <f t="shared" si="21"/>
        <v>1630</v>
      </c>
      <c r="P50" s="153">
        <f t="shared" si="21"/>
        <v>-244</v>
      </c>
      <c r="Q50" s="148">
        <f t="shared" si="3"/>
        <v>-0.13020277481323372</v>
      </c>
      <c r="R50" s="149">
        <v>10</v>
      </c>
      <c r="S50" s="170">
        <v>-4</v>
      </c>
      <c r="T50" s="149">
        <v>1620</v>
      </c>
      <c r="U50" s="170">
        <v>-240</v>
      </c>
    </row>
    <row r="51" spans="1:21" ht="10.7" customHeight="1" x14ac:dyDescent="0.4">
      <c r="A51" s="136"/>
      <c r="B51" s="145" t="s">
        <v>134</v>
      </c>
      <c r="C51" s="146">
        <f t="shared" si="18"/>
        <v>949</v>
      </c>
      <c r="D51" s="147">
        <f t="shared" si="18"/>
        <v>-189</v>
      </c>
      <c r="E51" s="148">
        <f t="shared" si="19"/>
        <v>-0.16608084358523725</v>
      </c>
      <c r="F51" s="149">
        <v>3</v>
      </c>
      <c r="G51" s="170">
        <v>0</v>
      </c>
      <c r="H51" s="149">
        <v>21</v>
      </c>
      <c r="I51" s="170">
        <v>-8</v>
      </c>
      <c r="J51" s="149">
        <v>925</v>
      </c>
      <c r="K51" s="170">
        <v>-181</v>
      </c>
      <c r="L51" s="146">
        <v>0</v>
      </c>
      <c r="M51" s="147">
        <v>0</v>
      </c>
      <c r="N51" s="148" t="str">
        <f t="shared" si="20"/>
        <v>-----</v>
      </c>
      <c r="O51" s="152">
        <f t="shared" si="21"/>
        <v>1595</v>
      </c>
      <c r="P51" s="153">
        <f t="shared" si="21"/>
        <v>-236</v>
      </c>
      <c r="Q51" s="148">
        <f t="shared" si="3"/>
        <v>-0.12889131622064445</v>
      </c>
      <c r="R51" s="149">
        <v>14</v>
      </c>
      <c r="S51" s="170">
        <v>0</v>
      </c>
      <c r="T51" s="149">
        <v>1581</v>
      </c>
      <c r="U51" s="170">
        <v>-236</v>
      </c>
    </row>
    <row r="52" spans="1:21" ht="10.7" customHeight="1" x14ac:dyDescent="0.4">
      <c r="A52" s="136"/>
      <c r="B52" s="145" t="s">
        <v>135</v>
      </c>
      <c r="C52" s="146">
        <f t="shared" si="18"/>
        <v>1070</v>
      </c>
      <c r="D52" s="147">
        <f t="shared" si="18"/>
        <v>-165</v>
      </c>
      <c r="E52" s="148">
        <f t="shared" si="19"/>
        <v>-0.13360323886639677</v>
      </c>
      <c r="F52" s="149">
        <v>0</v>
      </c>
      <c r="G52" s="170">
        <v>-3</v>
      </c>
      <c r="H52" s="149">
        <v>24</v>
      </c>
      <c r="I52" s="170">
        <v>-1</v>
      </c>
      <c r="J52" s="149">
        <v>1046</v>
      </c>
      <c r="K52" s="170">
        <v>-161</v>
      </c>
      <c r="L52" s="146">
        <v>0</v>
      </c>
      <c r="M52" s="147">
        <v>-2</v>
      </c>
      <c r="N52" s="148">
        <f t="shared" si="20"/>
        <v>-1</v>
      </c>
      <c r="O52" s="152">
        <f t="shared" si="21"/>
        <v>1686</v>
      </c>
      <c r="P52" s="153">
        <f t="shared" si="21"/>
        <v>-220</v>
      </c>
      <c r="Q52" s="148">
        <f t="shared" si="3"/>
        <v>-0.11542497376705142</v>
      </c>
      <c r="R52" s="149">
        <v>11</v>
      </c>
      <c r="S52" s="170">
        <v>-1</v>
      </c>
      <c r="T52" s="149">
        <v>1675</v>
      </c>
      <c r="U52" s="170">
        <v>-219</v>
      </c>
    </row>
    <row r="53" spans="1:21" ht="10.7" customHeight="1" x14ac:dyDescent="0.4">
      <c r="A53" s="136"/>
      <c r="B53" s="145" t="s">
        <v>136</v>
      </c>
      <c r="C53" s="146">
        <f t="shared" si="18"/>
        <v>1097</v>
      </c>
      <c r="D53" s="147">
        <f t="shared" si="18"/>
        <v>-79</v>
      </c>
      <c r="E53" s="148">
        <f t="shared" si="19"/>
        <v>-6.7176870748299325E-2</v>
      </c>
      <c r="F53" s="149">
        <v>2</v>
      </c>
      <c r="G53" s="170">
        <v>-1</v>
      </c>
      <c r="H53" s="149">
        <v>21</v>
      </c>
      <c r="I53" s="170">
        <v>-3</v>
      </c>
      <c r="J53" s="149">
        <v>1074</v>
      </c>
      <c r="K53" s="170">
        <v>-75</v>
      </c>
      <c r="L53" s="146">
        <v>3</v>
      </c>
      <c r="M53" s="147">
        <v>3</v>
      </c>
      <c r="N53" s="148" t="str">
        <f t="shared" si="20"/>
        <v>-----</v>
      </c>
      <c r="O53" s="152">
        <f t="shared" si="21"/>
        <v>1563</v>
      </c>
      <c r="P53" s="153">
        <f t="shared" si="21"/>
        <v>-174</v>
      </c>
      <c r="Q53" s="148">
        <f t="shared" si="3"/>
        <v>-0.1001727115716753</v>
      </c>
      <c r="R53" s="149">
        <v>16</v>
      </c>
      <c r="S53" s="170">
        <v>4</v>
      </c>
      <c r="T53" s="149">
        <v>1547</v>
      </c>
      <c r="U53" s="170">
        <v>-178</v>
      </c>
    </row>
    <row r="54" spans="1:21" ht="10.7" customHeight="1" x14ac:dyDescent="0.4">
      <c r="A54" s="136"/>
      <c r="B54" s="145" t="s">
        <v>137</v>
      </c>
      <c r="C54" s="146">
        <f t="shared" si="18"/>
        <v>829</v>
      </c>
      <c r="D54" s="147">
        <f t="shared" si="18"/>
        <v>-69</v>
      </c>
      <c r="E54" s="148">
        <f t="shared" si="19"/>
        <v>-7.6837416481069037E-2</v>
      </c>
      <c r="F54" s="149">
        <v>1</v>
      </c>
      <c r="G54" s="170">
        <v>0</v>
      </c>
      <c r="H54" s="149">
        <v>20</v>
      </c>
      <c r="I54" s="170">
        <v>0</v>
      </c>
      <c r="J54" s="149">
        <v>808</v>
      </c>
      <c r="K54" s="170">
        <v>-69</v>
      </c>
      <c r="L54" s="146">
        <v>3</v>
      </c>
      <c r="M54" s="147">
        <v>3</v>
      </c>
      <c r="N54" s="148" t="str">
        <f t="shared" si="20"/>
        <v>-----</v>
      </c>
      <c r="O54" s="152">
        <f t="shared" si="21"/>
        <v>1345</v>
      </c>
      <c r="P54" s="153">
        <f t="shared" si="21"/>
        <v>-51</v>
      </c>
      <c r="Q54" s="148">
        <f t="shared" si="3"/>
        <v>-3.6532951289398284E-2</v>
      </c>
      <c r="R54" s="149">
        <v>18</v>
      </c>
      <c r="S54" s="170">
        <v>-5</v>
      </c>
      <c r="T54" s="149">
        <v>1327</v>
      </c>
      <c r="U54" s="170">
        <v>-46</v>
      </c>
    </row>
    <row r="55" spans="1:21" ht="10.7" customHeight="1" x14ac:dyDescent="0.4">
      <c r="A55" s="136"/>
      <c r="B55" s="145" t="s">
        <v>138</v>
      </c>
      <c r="C55" s="146">
        <f t="shared" si="18"/>
        <v>733</v>
      </c>
      <c r="D55" s="147">
        <f t="shared" si="18"/>
        <v>-58</v>
      </c>
      <c r="E55" s="148">
        <f t="shared" si="19"/>
        <v>-7.3324905183312264E-2</v>
      </c>
      <c r="F55" s="149">
        <v>4</v>
      </c>
      <c r="G55" s="170">
        <v>4</v>
      </c>
      <c r="H55" s="149">
        <v>16</v>
      </c>
      <c r="I55" s="170">
        <v>-6</v>
      </c>
      <c r="J55" s="149">
        <v>713</v>
      </c>
      <c r="K55" s="170">
        <v>-56</v>
      </c>
      <c r="L55" s="146">
        <v>1</v>
      </c>
      <c r="M55" s="147">
        <v>0</v>
      </c>
      <c r="N55" s="148">
        <f t="shared" si="20"/>
        <v>0</v>
      </c>
      <c r="O55" s="152">
        <f t="shared" si="21"/>
        <v>1105</v>
      </c>
      <c r="P55" s="153">
        <f t="shared" si="21"/>
        <v>-125</v>
      </c>
      <c r="Q55" s="148">
        <f t="shared" si="3"/>
        <v>-0.1016260162601626</v>
      </c>
      <c r="R55" s="149">
        <v>17</v>
      </c>
      <c r="S55" s="170">
        <v>-11</v>
      </c>
      <c r="T55" s="149">
        <v>1088</v>
      </c>
      <c r="U55" s="170">
        <v>-114</v>
      </c>
    </row>
    <row r="56" spans="1:21" ht="10.7" customHeight="1" x14ac:dyDescent="0.4">
      <c r="A56" s="136"/>
      <c r="B56" s="145" t="s">
        <v>139</v>
      </c>
      <c r="C56" s="146">
        <f t="shared" si="18"/>
        <v>697</v>
      </c>
      <c r="D56" s="147">
        <f t="shared" si="18"/>
        <v>-120</v>
      </c>
      <c r="E56" s="148">
        <f t="shared" si="19"/>
        <v>-0.14687882496940025</v>
      </c>
      <c r="F56" s="149">
        <v>1</v>
      </c>
      <c r="G56" s="170">
        <v>-2</v>
      </c>
      <c r="H56" s="149">
        <v>25</v>
      </c>
      <c r="I56" s="170">
        <v>-6</v>
      </c>
      <c r="J56" s="149">
        <v>671</v>
      </c>
      <c r="K56" s="170">
        <v>-112</v>
      </c>
      <c r="L56" s="146">
        <v>1</v>
      </c>
      <c r="M56" s="147">
        <v>-1</v>
      </c>
      <c r="N56" s="148">
        <f t="shared" si="20"/>
        <v>-0.5</v>
      </c>
      <c r="O56" s="152">
        <f t="shared" si="21"/>
        <v>946</v>
      </c>
      <c r="P56" s="153">
        <f t="shared" si="21"/>
        <v>-188</v>
      </c>
      <c r="Q56" s="148">
        <f t="shared" si="3"/>
        <v>-0.16578483245149911</v>
      </c>
      <c r="R56" s="149">
        <v>22</v>
      </c>
      <c r="S56" s="170">
        <v>-2</v>
      </c>
      <c r="T56" s="149">
        <v>924</v>
      </c>
      <c r="U56" s="170">
        <v>-186</v>
      </c>
    </row>
    <row r="57" spans="1:21" ht="10.7" customHeight="1" x14ac:dyDescent="0.4">
      <c r="A57" s="136" t="s">
        <v>145</v>
      </c>
      <c r="B57" s="145" t="s">
        <v>140</v>
      </c>
      <c r="C57" s="146">
        <f t="shared" si="18"/>
        <v>874</v>
      </c>
      <c r="D57" s="147">
        <f t="shared" si="18"/>
        <v>-50</v>
      </c>
      <c r="E57" s="148">
        <f t="shared" si="19"/>
        <v>-5.4112554112554112E-2</v>
      </c>
      <c r="F57" s="149">
        <v>3</v>
      </c>
      <c r="G57" s="170">
        <v>-2</v>
      </c>
      <c r="H57" s="149">
        <v>34</v>
      </c>
      <c r="I57" s="170">
        <v>-3</v>
      </c>
      <c r="J57" s="149">
        <v>837</v>
      </c>
      <c r="K57" s="170">
        <v>-45</v>
      </c>
      <c r="L57" s="146">
        <v>6</v>
      </c>
      <c r="M57" s="147">
        <v>2</v>
      </c>
      <c r="N57" s="148">
        <f t="shared" si="20"/>
        <v>0.5</v>
      </c>
      <c r="O57" s="152">
        <f t="shared" si="21"/>
        <v>1099</v>
      </c>
      <c r="P57" s="153">
        <f t="shared" si="21"/>
        <v>-168</v>
      </c>
      <c r="Q57" s="148">
        <f t="shared" si="3"/>
        <v>-0.13259668508287292</v>
      </c>
      <c r="R57" s="149">
        <v>41</v>
      </c>
      <c r="S57" s="170">
        <v>-17</v>
      </c>
      <c r="T57" s="149">
        <v>1058</v>
      </c>
      <c r="U57" s="170">
        <v>-151</v>
      </c>
    </row>
    <row r="58" spans="1:21" ht="10.7" customHeight="1" x14ac:dyDescent="0.4">
      <c r="A58" s="155"/>
      <c r="B58" s="145" t="s">
        <v>141</v>
      </c>
      <c r="C58" s="146">
        <f t="shared" si="18"/>
        <v>602</v>
      </c>
      <c r="D58" s="147">
        <f t="shared" si="18"/>
        <v>14</v>
      </c>
      <c r="E58" s="148">
        <f t="shared" si="19"/>
        <v>2.3809523809523808E-2</v>
      </c>
      <c r="F58" s="149">
        <v>4</v>
      </c>
      <c r="G58" s="170">
        <v>-1</v>
      </c>
      <c r="H58" s="149">
        <v>26</v>
      </c>
      <c r="I58" s="170">
        <v>-1</v>
      </c>
      <c r="J58" s="149">
        <v>572</v>
      </c>
      <c r="K58" s="170">
        <v>16</v>
      </c>
      <c r="L58" s="146">
        <v>6</v>
      </c>
      <c r="M58" s="147">
        <v>-5</v>
      </c>
      <c r="N58" s="148">
        <f t="shared" si="20"/>
        <v>-0.45454545454545453</v>
      </c>
      <c r="O58" s="152">
        <f t="shared" si="21"/>
        <v>775</v>
      </c>
      <c r="P58" s="153">
        <f t="shared" si="21"/>
        <v>-88</v>
      </c>
      <c r="Q58" s="148">
        <f t="shared" si="3"/>
        <v>-0.10196987253765932</v>
      </c>
      <c r="R58" s="149">
        <v>40</v>
      </c>
      <c r="S58" s="170">
        <v>-21</v>
      </c>
      <c r="T58" s="149">
        <v>735</v>
      </c>
      <c r="U58" s="170">
        <v>-67</v>
      </c>
    </row>
    <row r="59" spans="1:21" ht="10.7" customHeight="1" x14ac:dyDescent="0.4">
      <c r="A59" s="155"/>
      <c r="B59" s="145" t="s">
        <v>142</v>
      </c>
      <c r="C59" s="146">
        <f t="shared" si="18"/>
        <v>363</v>
      </c>
      <c r="D59" s="147">
        <f t="shared" si="18"/>
        <v>15</v>
      </c>
      <c r="E59" s="148">
        <f t="shared" si="19"/>
        <v>4.3103448275862072E-2</v>
      </c>
      <c r="F59" s="149">
        <v>1</v>
      </c>
      <c r="G59" s="170">
        <v>1</v>
      </c>
      <c r="H59" s="149">
        <v>15</v>
      </c>
      <c r="I59" s="170">
        <v>-4</v>
      </c>
      <c r="J59" s="149">
        <v>347</v>
      </c>
      <c r="K59" s="170">
        <v>18</v>
      </c>
      <c r="L59" s="146">
        <v>14</v>
      </c>
      <c r="M59" s="147">
        <v>7</v>
      </c>
      <c r="N59" s="148">
        <f t="shared" si="20"/>
        <v>1</v>
      </c>
      <c r="O59" s="152">
        <f t="shared" si="21"/>
        <v>612</v>
      </c>
      <c r="P59" s="153">
        <f t="shared" si="21"/>
        <v>-33</v>
      </c>
      <c r="Q59" s="148">
        <f t="shared" si="3"/>
        <v>-5.1162790697674418E-2</v>
      </c>
      <c r="R59" s="149">
        <v>48</v>
      </c>
      <c r="S59" s="170">
        <v>-8</v>
      </c>
      <c r="T59" s="149">
        <v>564</v>
      </c>
      <c r="U59" s="170">
        <v>-25</v>
      </c>
    </row>
    <row r="60" spans="1:21" ht="10.7" customHeight="1" x14ac:dyDescent="0.4">
      <c r="A60" s="156"/>
      <c r="B60" s="157" t="s">
        <v>143</v>
      </c>
      <c r="C60" s="174">
        <f t="shared" si="18"/>
        <v>183</v>
      </c>
      <c r="D60" s="175">
        <f t="shared" si="18"/>
        <v>42</v>
      </c>
      <c r="E60" s="176">
        <f t="shared" si="19"/>
        <v>0.2978723404255319</v>
      </c>
      <c r="F60" s="177">
        <v>3</v>
      </c>
      <c r="G60" s="178">
        <v>-2</v>
      </c>
      <c r="H60" s="177">
        <v>11</v>
      </c>
      <c r="I60" s="178">
        <v>-1</v>
      </c>
      <c r="J60" s="177">
        <v>169</v>
      </c>
      <c r="K60" s="178">
        <v>45</v>
      </c>
      <c r="L60" s="174">
        <v>16</v>
      </c>
      <c r="M60" s="175">
        <v>-5</v>
      </c>
      <c r="N60" s="176">
        <f t="shared" si="20"/>
        <v>-0.23809523809523808</v>
      </c>
      <c r="O60" s="179">
        <f t="shared" si="21"/>
        <v>604</v>
      </c>
      <c r="P60" s="180">
        <f t="shared" si="21"/>
        <v>7</v>
      </c>
      <c r="Q60" s="176">
        <f t="shared" si="3"/>
        <v>1.1725293132328308E-2</v>
      </c>
      <c r="R60" s="177">
        <v>73</v>
      </c>
      <c r="S60" s="178">
        <v>-10</v>
      </c>
      <c r="T60" s="177">
        <v>531</v>
      </c>
      <c r="U60" s="178">
        <v>17</v>
      </c>
    </row>
    <row r="61" spans="1:21" ht="10.7" customHeight="1" x14ac:dyDescent="0.4">
      <c r="A61" s="181" t="s">
        <v>147</v>
      </c>
      <c r="B61" s="182"/>
      <c r="C61" s="183">
        <f t="shared" si="18"/>
        <v>299</v>
      </c>
      <c r="D61" s="184">
        <f t="shared" si="18"/>
        <v>-131</v>
      </c>
      <c r="E61" s="185">
        <f t="shared" si="19"/>
        <v>-0.30465116279069765</v>
      </c>
      <c r="F61" s="186">
        <v>0</v>
      </c>
      <c r="G61" s="187">
        <v>0</v>
      </c>
      <c r="H61" s="186">
        <v>6</v>
      </c>
      <c r="I61" s="187">
        <v>-4</v>
      </c>
      <c r="J61" s="186">
        <v>293</v>
      </c>
      <c r="K61" s="187">
        <v>-127</v>
      </c>
      <c r="L61" s="183">
        <v>0</v>
      </c>
      <c r="M61" s="184">
        <v>0</v>
      </c>
      <c r="N61" s="185" t="str">
        <f t="shared" si="20"/>
        <v>-----</v>
      </c>
      <c r="O61" s="183">
        <f t="shared" si="21"/>
        <v>0</v>
      </c>
      <c r="P61" s="188">
        <f t="shared" si="21"/>
        <v>0</v>
      </c>
      <c r="Q61" s="185" t="str">
        <f t="shared" si="3"/>
        <v>----</v>
      </c>
      <c r="R61" s="186">
        <v>0</v>
      </c>
      <c r="S61" s="187">
        <v>0</v>
      </c>
      <c r="T61" s="186">
        <v>0</v>
      </c>
      <c r="U61" s="187">
        <v>0</v>
      </c>
    </row>
    <row r="62" spans="1:21" ht="10.5" customHeight="1" x14ac:dyDescent="0.4">
      <c r="A62" s="189" t="s">
        <v>69</v>
      </c>
      <c r="B62" s="189"/>
    </row>
    <row r="63" spans="1:21" ht="10.5" customHeight="1" x14ac:dyDescent="0.4">
      <c r="A63" s="189"/>
      <c r="B63" s="189"/>
    </row>
    <row r="64" spans="1:21" ht="10.5" customHeight="1" x14ac:dyDescent="0.4">
      <c r="A64" s="189"/>
      <c r="B64" s="189"/>
    </row>
    <row r="65" ht="12" customHeight="1" x14ac:dyDescent="0.4"/>
    <row r="66" ht="12" customHeight="1" x14ac:dyDescent="0.4"/>
    <row r="67" ht="12" customHeight="1" x14ac:dyDescent="0.4"/>
    <row r="68" ht="12" customHeight="1" x14ac:dyDescent="0.4"/>
    <row r="69" ht="12" customHeight="1" x14ac:dyDescent="0.4"/>
    <row r="70" ht="12" customHeight="1" x14ac:dyDescent="0.4"/>
    <row r="71" ht="12" customHeight="1" x14ac:dyDescent="0.4"/>
    <row r="72" ht="12" customHeight="1" x14ac:dyDescent="0.4"/>
    <row r="73" ht="12" customHeight="1" x14ac:dyDescent="0.4"/>
    <row r="74" ht="12" customHeight="1" x14ac:dyDescent="0.4"/>
    <row r="75" ht="12" customHeight="1" x14ac:dyDescent="0.4"/>
    <row r="76" ht="12" customHeight="1" x14ac:dyDescent="0.4"/>
    <row r="77" ht="12" customHeight="1" x14ac:dyDescent="0.4"/>
    <row r="78" ht="12" customHeight="1" x14ac:dyDescent="0.4"/>
    <row r="79" ht="12" customHeight="1" x14ac:dyDescent="0.4"/>
    <row r="80" ht="12" customHeight="1" x14ac:dyDescent="0.4"/>
    <row r="81" ht="12" customHeight="1" x14ac:dyDescent="0.4"/>
    <row r="82" ht="12" customHeight="1" x14ac:dyDescent="0.4"/>
    <row r="83" ht="12" customHeight="1" x14ac:dyDescent="0.4"/>
    <row r="84" ht="12" customHeight="1" x14ac:dyDescent="0.4"/>
    <row r="85" ht="12" customHeight="1" x14ac:dyDescent="0.4"/>
    <row r="86" ht="12" customHeight="1" x14ac:dyDescent="0.4"/>
    <row r="87" ht="12" customHeight="1" x14ac:dyDescent="0.4"/>
    <row r="88" ht="12" customHeight="1" x14ac:dyDescent="0.4"/>
    <row r="89" ht="12" customHeight="1" x14ac:dyDescent="0.4"/>
    <row r="90" ht="12" customHeight="1" x14ac:dyDescent="0.4"/>
    <row r="91" ht="12" customHeight="1" x14ac:dyDescent="0.4"/>
    <row r="92" ht="12" customHeight="1" x14ac:dyDescent="0.4"/>
    <row r="93" ht="12" customHeight="1" x14ac:dyDescent="0.4"/>
    <row r="94" ht="12" customHeight="1" x14ac:dyDescent="0.4"/>
    <row r="95" ht="12" customHeight="1" x14ac:dyDescent="0.4"/>
    <row r="96" ht="12" customHeight="1" x14ac:dyDescent="0.4"/>
    <row r="97" ht="12" customHeight="1" x14ac:dyDescent="0.4"/>
    <row r="98" ht="12" customHeight="1" x14ac:dyDescent="0.4"/>
    <row r="99" ht="12" customHeight="1" x14ac:dyDescent="0.4"/>
    <row r="100" ht="12" customHeight="1" x14ac:dyDescent="0.4"/>
    <row r="101" ht="12" customHeight="1" x14ac:dyDescent="0.4"/>
    <row r="102" ht="12" customHeight="1" x14ac:dyDescent="0.4"/>
    <row r="103" ht="12" customHeight="1" x14ac:dyDescent="0.4"/>
    <row r="104" ht="12" customHeight="1" x14ac:dyDescent="0.4"/>
    <row r="105" ht="12" customHeight="1" x14ac:dyDescent="0.4"/>
    <row r="106" ht="12" customHeight="1" x14ac:dyDescent="0.4"/>
    <row r="107" ht="12" customHeight="1" x14ac:dyDescent="0.4"/>
    <row r="108" ht="12" customHeight="1" x14ac:dyDescent="0.4"/>
    <row r="109" ht="12" customHeight="1" x14ac:dyDescent="0.4"/>
    <row r="110" ht="12" customHeight="1" x14ac:dyDescent="0.4"/>
    <row r="111" ht="12" customHeight="1" x14ac:dyDescent="0.4"/>
    <row r="112" ht="12" customHeight="1" x14ac:dyDescent="0.4"/>
    <row r="113" ht="12" customHeight="1" x14ac:dyDescent="0.4"/>
    <row r="114" ht="12" customHeight="1" x14ac:dyDescent="0.4"/>
    <row r="115" ht="12" customHeight="1" x14ac:dyDescent="0.4"/>
    <row r="116" ht="12" customHeight="1" x14ac:dyDescent="0.4"/>
  </sheetData>
  <phoneticPr fontId="3"/>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警察署別すべての事故（１２月末）</vt:lpstr>
      <vt:lpstr>警察署別すべての事故（１２月中）</vt:lpstr>
      <vt:lpstr>警察署別高齢者関連（１２月末）</vt:lpstr>
      <vt:lpstr>警察署別高齢者関連（１２月中）</vt:lpstr>
      <vt:lpstr>警察署別自転車関連（１２月末）</vt:lpstr>
      <vt:lpstr>警察署別自転車関連（１２月中）</vt:lpstr>
      <vt:lpstr>警察署別歩行者関連（１２月末）</vt:lpstr>
      <vt:lpstr>警察署別子供関連事故（１２月末）</vt:lpstr>
      <vt:lpstr>警察署別年齢関連事故（１２月末）</vt:lpstr>
      <vt:lpstr>警察署別１当高齢運転者事故（１２月末）</vt:lpstr>
      <vt:lpstr>'警察署別すべての事故（１２月末）'!Print_Area</vt:lpstr>
      <vt:lpstr>'警察署別すべての事故（１２月末）'!Print_Titles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2022-06-21T06:45:38Z</dcterms:created>
  <dcterms:modified xsi:type="dcterms:W3CDTF">2024-03-16T02:12:46Z</dcterms:modified>
</cp:coreProperties>
</file>