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210" windowHeight="5220"/>
  </bookViews>
  <sheets>
    <sheet name="警察署別すべての事故（１２月末）" sheetId="1" r:id="rId1"/>
    <sheet name="警察署別すべての事故（１２月中）" sheetId="2" r:id="rId2"/>
    <sheet name="警察署別高齢者関連（１２月末）" sheetId="3" r:id="rId3"/>
    <sheet name="警察署別高齢者関連（１２月中）" sheetId="4" r:id="rId4"/>
    <sheet name="警察署別自転車関連（１２月末）" sheetId="5" r:id="rId5"/>
    <sheet name="警察署別自転車関連（１２月中）" sheetId="6" r:id="rId6"/>
  </sheets>
  <definedNames>
    <definedName name="_xlnm.Print_Area" localSheetId="1">'警察署別すべての事故（１２月中）'!$A$1:$V$56</definedName>
    <definedName name="_xlnm.Print_Area" localSheetId="0">'警察署別すべての事故（１２月末）'!$A$1:$V$56</definedName>
    <definedName name="_xlnm.Print_Area" localSheetId="3">'警察署別高齢者関連（１２月中）'!$A$1:$V$56</definedName>
    <definedName name="_xlnm.Print_Area" localSheetId="2">'警察署別高齢者関連（１２月末）'!$A$1:$V$56</definedName>
    <definedName name="_xlnm.Print_Area" localSheetId="5">'警察署別自転車関連（１２月中）'!$A$1:$V$56</definedName>
    <definedName name="_xlnm.Print_Area" localSheetId="4">'警察署別自転車関連（１２月末）'!$A$1:$V$56</definedName>
    <definedName name="_xlnm.Print_Titles" localSheetId="0">'警察署別すべての事故（１２月末）'!$1:$4</definedName>
    <definedName name="市町村ＩＤ">#REF!</definedName>
    <definedName name="所属ＩＤ">#REF!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6" l="1"/>
  <c r="P48" i="6"/>
  <c r="R48" i="6" s="1"/>
  <c r="O48" i="6"/>
  <c r="E48" i="6"/>
  <c r="D48" i="6"/>
  <c r="F48" i="6" s="1"/>
  <c r="Q47" i="6"/>
  <c r="P47" i="6"/>
  <c r="R47" i="6" s="1"/>
  <c r="O47" i="6"/>
  <c r="E47" i="6"/>
  <c r="D47" i="6"/>
  <c r="F47" i="6" s="1"/>
  <c r="Q46" i="6"/>
  <c r="P46" i="6"/>
  <c r="R46" i="6" s="1"/>
  <c r="O46" i="6"/>
  <c r="E46" i="6"/>
  <c r="D46" i="6"/>
  <c r="F46" i="6" s="1"/>
  <c r="Q45" i="6"/>
  <c r="P45" i="6"/>
  <c r="R45" i="6" s="1"/>
  <c r="O45" i="6"/>
  <c r="E45" i="6"/>
  <c r="D45" i="6"/>
  <c r="F45" i="6" s="1"/>
  <c r="Q44" i="6"/>
  <c r="P44" i="6"/>
  <c r="R44" i="6" s="1"/>
  <c r="O44" i="6"/>
  <c r="E44" i="6"/>
  <c r="D44" i="6"/>
  <c r="F44" i="6" s="1"/>
  <c r="Q43" i="6"/>
  <c r="P43" i="6"/>
  <c r="R43" i="6" s="1"/>
  <c r="O43" i="6"/>
  <c r="E43" i="6"/>
  <c r="D43" i="6"/>
  <c r="F43" i="6" s="1"/>
  <c r="Q42" i="6"/>
  <c r="P42" i="6"/>
  <c r="R42" i="6" s="1"/>
  <c r="O42" i="6"/>
  <c r="E42" i="6"/>
  <c r="D42" i="6"/>
  <c r="F42" i="6" s="1"/>
  <c r="V41" i="6"/>
  <c r="U41" i="6"/>
  <c r="T41" i="6"/>
  <c r="S41" i="6"/>
  <c r="Q41" i="6"/>
  <c r="P41" i="6"/>
  <c r="R41" i="6" s="1"/>
  <c r="N41" i="6"/>
  <c r="M41" i="6"/>
  <c r="O41" i="6" s="1"/>
  <c r="L41" i="6"/>
  <c r="K41" i="6"/>
  <c r="J41" i="6"/>
  <c r="I41" i="6"/>
  <c r="H41" i="6"/>
  <c r="G41" i="6"/>
  <c r="E41" i="6"/>
  <c r="D41" i="6"/>
  <c r="F41" i="6" s="1"/>
  <c r="Q40" i="6"/>
  <c r="P40" i="6"/>
  <c r="R40" i="6" s="1"/>
  <c r="O40" i="6"/>
  <c r="E40" i="6"/>
  <c r="D40" i="6"/>
  <c r="F40" i="6" s="1"/>
  <c r="Q39" i="6"/>
  <c r="P39" i="6"/>
  <c r="R39" i="6" s="1"/>
  <c r="O39" i="6"/>
  <c r="E39" i="6"/>
  <c r="D39" i="6"/>
  <c r="F39" i="6" s="1"/>
  <c r="Q38" i="6"/>
  <c r="P38" i="6"/>
  <c r="R38" i="6" s="1"/>
  <c r="O38" i="6"/>
  <c r="E38" i="6"/>
  <c r="D38" i="6"/>
  <c r="F38" i="6" s="1"/>
  <c r="Q37" i="6"/>
  <c r="P37" i="6"/>
  <c r="R37" i="6" s="1"/>
  <c r="O37" i="6"/>
  <c r="E37" i="6"/>
  <c r="D37" i="6"/>
  <c r="F37" i="6" s="1"/>
  <c r="V36" i="6"/>
  <c r="U36" i="6"/>
  <c r="T36" i="6"/>
  <c r="S36" i="6"/>
  <c r="Q36" i="6"/>
  <c r="P36" i="6"/>
  <c r="R36" i="6" s="1"/>
  <c r="N36" i="6"/>
  <c r="M36" i="6"/>
  <c r="O36" i="6" s="1"/>
  <c r="L36" i="6"/>
  <c r="K36" i="6"/>
  <c r="J36" i="6"/>
  <c r="I36" i="6"/>
  <c r="H36" i="6"/>
  <c r="G36" i="6"/>
  <c r="E36" i="6"/>
  <c r="D36" i="6"/>
  <c r="F36" i="6" s="1"/>
  <c r="Q35" i="6"/>
  <c r="P35" i="6"/>
  <c r="R35" i="6" s="1"/>
  <c r="O35" i="6"/>
  <c r="E35" i="6"/>
  <c r="D35" i="6"/>
  <c r="F35" i="6" s="1"/>
  <c r="Q34" i="6"/>
  <c r="P34" i="6"/>
  <c r="R34" i="6" s="1"/>
  <c r="O34" i="6"/>
  <c r="E34" i="6"/>
  <c r="D34" i="6"/>
  <c r="F34" i="6" s="1"/>
  <c r="Q33" i="6"/>
  <c r="P33" i="6"/>
  <c r="R33" i="6" s="1"/>
  <c r="O33" i="6"/>
  <c r="E33" i="6"/>
  <c r="D33" i="6"/>
  <c r="F33" i="6" s="1"/>
  <c r="Q32" i="6"/>
  <c r="P32" i="6"/>
  <c r="R32" i="6" s="1"/>
  <c r="O32" i="6"/>
  <c r="E32" i="6"/>
  <c r="D32" i="6"/>
  <c r="F32" i="6" s="1"/>
  <c r="Q31" i="6"/>
  <c r="P31" i="6"/>
  <c r="R31" i="6" s="1"/>
  <c r="O31" i="6"/>
  <c r="E31" i="6"/>
  <c r="D31" i="6"/>
  <c r="F31" i="6" s="1"/>
  <c r="Q30" i="6"/>
  <c r="P30" i="6"/>
  <c r="R30" i="6" s="1"/>
  <c r="O30" i="6"/>
  <c r="E30" i="6"/>
  <c r="D30" i="6"/>
  <c r="F30" i="6" s="1"/>
  <c r="Q29" i="6"/>
  <c r="P29" i="6"/>
  <c r="R29" i="6" s="1"/>
  <c r="O29" i="6"/>
  <c r="E29" i="6"/>
  <c r="D29" i="6"/>
  <c r="F29" i="6" s="1"/>
  <c r="Q28" i="6"/>
  <c r="P28" i="6"/>
  <c r="R28" i="6" s="1"/>
  <c r="O28" i="6"/>
  <c r="E28" i="6"/>
  <c r="D28" i="6"/>
  <c r="F28" i="6" s="1"/>
  <c r="Q27" i="6"/>
  <c r="P27" i="6"/>
  <c r="R27" i="6" s="1"/>
  <c r="O27" i="6"/>
  <c r="E27" i="6"/>
  <c r="D27" i="6"/>
  <c r="F27" i="6" s="1"/>
  <c r="Q26" i="6"/>
  <c r="P26" i="6"/>
  <c r="R26" i="6" s="1"/>
  <c r="O26" i="6"/>
  <c r="E26" i="6"/>
  <c r="D26" i="6"/>
  <c r="F26" i="6" s="1"/>
  <c r="V25" i="6"/>
  <c r="U25" i="6"/>
  <c r="T25" i="6"/>
  <c r="S25" i="6"/>
  <c r="Q25" i="6"/>
  <c r="P25" i="6"/>
  <c r="R25" i="6" s="1"/>
  <c r="N25" i="6"/>
  <c r="M25" i="6"/>
  <c r="O25" i="6" s="1"/>
  <c r="L25" i="6"/>
  <c r="K25" i="6"/>
  <c r="J25" i="6"/>
  <c r="I25" i="6"/>
  <c r="H25" i="6"/>
  <c r="G25" i="6"/>
  <c r="E25" i="6"/>
  <c r="D25" i="6"/>
  <c r="F25" i="6" s="1"/>
  <c r="Q24" i="6"/>
  <c r="P24" i="6"/>
  <c r="R24" i="6" s="1"/>
  <c r="O24" i="6"/>
  <c r="E24" i="6"/>
  <c r="D24" i="6"/>
  <c r="F24" i="6" s="1"/>
  <c r="Q23" i="6"/>
  <c r="P23" i="6"/>
  <c r="R23" i="6" s="1"/>
  <c r="O23" i="6"/>
  <c r="E23" i="6"/>
  <c r="D23" i="6"/>
  <c r="F23" i="6" s="1"/>
  <c r="Q22" i="6"/>
  <c r="P22" i="6"/>
  <c r="R22" i="6" s="1"/>
  <c r="O22" i="6"/>
  <c r="E22" i="6"/>
  <c r="D22" i="6"/>
  <c r="F22" i="6" s="1"/>
  <c r="Q21" i="6"/>
  <c r="P21" i="6"/>
  <c r="R21" i="6" s="1"/>
  <c r="O21" i="6"/>
  <c r="E21" i="6"/>
  <c r="D21" i="6"/>
  <c r="F21" i="6" s="1"/>
  <c r="Q20" i="6"/>
  <c r="P20" i="6"/>
  <c r="R20" i="6" s="1"/>
  <c r="O20" i="6"/>
  <c r="E20" i="6"/>
  <c r="D20" i="6"/>
  <c r="F20" i="6" s="1"/>
  <c r="Q19" i="6"/>
  <c r="P19" i="6"/>
  <c r="R19" i="6" s="1"/>
  <c r="O19" i="6"/>
  <c r="E19" i="6"/>
  <c r="D19" i="6"/>
  <c r="F19" i="6" s="1"/>
  <c r="Q18" i="6"/>
  <c r="P18" i="6"/>
  <c r="R18" i="6" s="1"/>
  <c r="O18" i="6"/>
  <c r="E18" i="6"/>
  <c r="D18" i="6"/>
  <c r="F18" i="6" s="1"/>
  <c r="Q17" i="6"/>
  <c r="P17" i="6"/>
  <c r="R17" i="6" s="1"/>
  <c r="O17" i="6"/>
  <c r="E17" i="6"/>
  <c r="D17" i="6"/>
  <c r="F17" i="6" s="1"/>
  <c r="Q16" i="6"/>
  <c r="P16" i="6"/>
  <c r="R16" i="6" s="1"/>
  <c r="O16" i="6"/>
  <c r="E16" i="6"/>
  <c r="D16" i="6"/>
  <c r="F16" i="6" s="1"/>
  <c r="Q15" i="6"/>
  <c r="P15" i="6"/>
  <c r="R15" i="6" s="1"/>
  <c r="O15" i="6"/>
  <c r="E15" i="6"/>
  <c r="D15" i="6"/>
  <c r="F15" i="6" s="1"/>
  <c r="Q14" i="6"/>
  <c r="P14" i="6"/>
  <c r="R14" i="6" s="1"/>
  <c r="O14" i="6"/>
  <c r="E14" i="6"/>
  <c r="D14" i="6"/>
  <c r="F14" i="6" s="1"/>
  <c r="Q13" i="6"/>
  <c r="P13" i="6"/>
  <c r="R13" i="6" s="1"/>
  <c r="O13" i="6"/>
  <c r="E13" i="6"/>
  <c r="D13" i="6"/>
  <c r="F13" i="6" s="1"/>
  <c r="Q12" i="6"/>
  <c r="P12" i="6"/>
  <c r="R12" i="6" s="1"/>
  <c r="O12" i="6"/>
  <c r="E12" i="6"/>
  <c r="D12" i="6"/>
  <c r="F12" i="6" s="1"/>
  <c r="Q11" i="6"/>
  <c r="P11" i="6"/>
  <c r="R11" i="6" s="1"/>
  <c r="O11" i="6"/>
  <c r="E11" i="6"/>
  <c r="D11" i="6"/>
  <c r="F11" i="6" s="1"/>
  <c r="V10" i="6"/>
  <c r="U10" i="6"/>
  <c r="T10" i="6"/>
  <c r="S10" i="6"/>
  <c r="Q10" i="6"/>
  <c r="P10" i="6"/>
  <c r="R10" i="6" s="1"/>
  <c r="N10" i="6"/>
  <c r="M10" i="6"/>
  <c r="O10" i="6" s="1"/>
  <c r="L10" i="6"/>
  <c r="K10" i="6"/>
  <c r="J10" i="6"/>
  <c r="I10" i="6"/>
  <c r="H10" i="6"/>
  <c r="G10" i="6"/>
  <c r="E10" i="6"/>
  <c r="D10" i="6"/>
  <c r="F10" i="6" s="1"/>
  <c r="Q9" i="6"/>
  <c r="P9" i="6"/>
  <c r="R9" i="6" s="1"/>
  <c r="O9" i="6"/>
  <c r="E9" i="6"/>
  <c r="D9" i="6"/>
  <c r="F9" i="6" s="1"/>
  <c r="V5" i="6"/>
  <c r="U5" i="6"/>
  <c r="T5" i="6"/>
  <c r="S5" i="6"/>
  <c r="Q5" i="6"/>
  <c r="P5" i="6"/>
  <c r="R5" i="6" s="1"/>
  <c r="N5" i="6"/>
  <c r="M5" i="6"/>
  <c r="O5" i="6" s="1"/>
  <c r="L5" i="6"/>
  <c r="K5" i="6"/>
  <c r="J5" i="6"/>
  <c r="I5" i="6"/>
  <c r="H5" i="6"/>
  <c r="G5" i="6"/>
  <c r="E5" i="6"/>
  <c r="D5" i="6"/>
  <c r="F5" i="6" s="1"/>
  <c r="Q48" i="5" l="1"/>
  <c r="P48" i="5"/>
  <c r="R48" i="5" s="1"/>
  <c r="O48" i="5"/>
  <c r="E48" i="5"/>
  <c r="D48" i="5"/>
  <c r="F48" i="5" s="1"/>
  <c r="Q47" i="5"/>
  <c r="P47" i="5"/>
  <c r="R47" i="5" s="1"/>
  <c r="O47" i="5"/>
  <c r="E47" i="5"/>
  <c r="D47" i="5"/>
  <c r="F47" i="5" s="1"/>
  <c r="Q46" i="5"/>
  <c r="P46" i="5"/>
  <c r="R46" i="5" s="1"/>
  <c r="O46" i="5"/>
  <c r="E46" i="5"/>
  <c r="D46" i="5"/>
  <c r="F46" i="5" s="1"/>
  <c r="Q45" i="5"/>
  <c r="P45" i="5"/>
  <c r="R45" i="5" s="1"/>
  <c r="O45" i="5"/>
  <c r="E45" i="5"/>
  <c r="D45" i="5"/>
  <c r="F45" i="5" s="1"/>
  <c r="Q44" i="5"/>
  <c r="P44" i="5"/>
  <c r="R44" i="5" s="1"/>
  <c r="O44" i="5"/>
  <c r="E44" i="5"/>
  <c r="D44" i="5"/>
  <c r="F44" i="5" s="1"/>
  <c r="Q43" i="5"/>
  <c r="P43" i="5"/>
  <c r="R43" i="5" s="1"/>
  <c r="O43" i="5"/>
  <c r="E43" i="5"/>
  <c r="D43" i="5"/>
  <c r="F43" i="5" s="1"/>
  <c r="Q42" i="5"/>
  <c r="P42" i="5"/>
  <c r="R42" i="5" s="1"/>
  <c r="O42" i="5"/>
  <c r="E42" i="5"/>
  <c r="D42" i="5"/>
  <c r="F42" i="5" s="1"/>
  <c r="V41" i="5"/>
  <c r="U41" i="5"/>
  <c r="T41" i="5"/>
  <c r="S41" i="5"/>
  <c r="Q41" i="5"/>
  <c r="P41" i="5"/>
  <c r="R41" i="5" s="1"/>
  <c r="N41" i="5"/>
  <c r="M41" i="5"/>
  <c r="O41" i="5" s="1"/>
  <c r="L41" i="5"/>
  <c r="K41" i="5"/>
  <c r="J41" i="5"/>
  <c r="I41" i="5"/>
  <c r="H41" i="5"/>
  <c r="G41" i="5"/>
  <c r="E41" i="5"/>
  <c r="D41" i="5"/>
  <c r="F41" i="5" s="1"/>
  <c r="Q40" i="5"/>
  <c r="P40" i="5"/>
  <c r="R40" i="5" s="1"/>
  <c r="O40" i="5"/>
  <c r="E40" i="5"/>
  <c r="D40" i="5"/>
  <c r="F40" i="5" s="1"/>
  <c r="Q39" i="5"/>
  <c r="P39" i="5"/>
  <c r="R39" i="5" s="1"/>
  <c r="O39" i="5"/>
  <c r="E39" i="5"/>
  <c r="D39" i="5"/>
  <c r="F39" i="5" s="1"/>
  <c r="Q38" i="5"/>
  <c r="P38" i="5"/>
  <c r="R38" i="5" s="1"/>
  <c r="O38" i="5"/>
  <c r="E38" i="5"/>
  <c r="D38" i="5"/>
  <c r="F38" i="5" s="1"/>
  <c r="Q37" i="5"/>
  <c r="P37" i="5"/>
  <c r="R37" i="5" s="1"/>
  <c r="O37" i="5"/>
  <c r="E37" i="5"/>
  <c r="D37" i="5"/>
  <c r="F37" i="5" s="1"/>
  <c r="V36" i="5"/>
  <c r="U36" i="5"/>
  <c r="T36" i="5"/>
  <c r="S36" i="5"/>
  <c r="Q36" i="5"/>
  <c r="P36" i="5"/>
  <c r="R36" i="5" s="1"/>
  <c r="N36" i="5"/>
  <c r="M36" i="5"/>
  <c r="O36" i="5" s="1"/>
  <c r="L36" i="5"/>
  <c r="K36" i="5"/>
  <c r="J36" i="5"/>
  <c r="I36" i="5"/>
  <c r="H36" i="5"/>
  <c r="G36" i="5"/>
  <c r="E36" i="5"/>
  <c r="D36" i="5"/>
  <c r="F36" i="5" s="1"/>
  <c r="Q35" i="5"/>
  <c r="P35" i="5"/>
  <c r="R35" i="5" s="1"/>
  <c r="O35" i="5"/>
  <c r="E35" i="5"/>
  <c r="D35" i="5"/>
  <c r="F35" i="5" s="1"/>
  <c r="Q34" i="5"/>
  <c r="P34" i="5"/>
  <c r="R34" i="5" s="1"/>
  <c r="O34" i="5"/>
  <c r="E34" i="5"/>
  <c r="D34" i="5"/>
  <c r="F34" i="5" s="1"/>
  <c r="Q33" i="5"/>
  <c r="P33" i="5"/>
  <c r="R33" i="5" s="1"/>
  <c r="O33" i="5"/>
  <c r="E33" i="5"/>
  <c r="D33" i="5"/>
  <c r="F33" i="5" s="1"/>
  <c r="Q32" i="5"/>
  <c r="P32" i="5"/>
  <c r="R32" i="5" s="1"/>
  <c r="O32" i="5"/>
  <c r="E32" i="5"/>
  <c r="D32" i="5"/>
  <c r="F32" i="5" s="1"/>
  <c r="Q31" i="5"/>
  <c r="P31" i="5"/>
  <c r="R31" i="5" s="1"/>
  <c r="O31" i="5"/>
  <c r="E31" i="5"/>
  <c r="D31" i="5"/>
  <c r="F31" i="5" s="1"/>
  <c r="Q30" i="5"/>
  <c r="P30" i="5"/>
  <c r="R30" i="5" s="1"/>
  <c r="O30" i="5"/>
  <c r="E30" i="5"/>
  <c r="D30" i="5"/>
  <c r="F30" i="5" s="1"/>
  <c r="Q29" i="5"/>
  <c r="P29" i="5"/>
  <c r="R29" i="5" s="1"/>
  <c r="O29" i="5"/>
  <c r="E29" i="5"/>
  <c r="D29" i="5"/>
  <c r="F29" i="5" s="1"/>
  <c r="Q28" i="5"/>
  <c r="P28" i="5"/>
  <c r="R28" i="5" s="1"/>
  <c r="O28" i="5"/>
  <c r="E28" i="5"/>
  <c r="D28" i="5"/>
  <c r="F28" i="5" s="1"/>
  <c r="Q27" i="5"/>
  <c r="P27" i="5"/>
  <c r="R27" i="5" s="1"/>
  <c r="O27" i="5"/>
  <c r="E27" i="5"/>
  <c r="D27" i="5"/>
  <c r="F27" i="5" s="1"/>
  <c r="Q26" i="5"/>
  <c r="P26" i="5"/>
  <c r="R26" i="5" s="1"/>
  <c r="O26" i="5"/>
  <c r="E26" i="5"/>
  <c r="D26" i="5"/>
  <c r="F26" i="5" s="1"/>
  <c r="V25" i="5"/>
  <c r="U25" i="5"/>
  <c r="T25" i="5"/>
  <c r="S25" i="5"/>
  <c r="Q25" i="5"/>
  <c r="P25" i="5"/>
  <c r="R25" i="5" s="1"/>
  <c r="N25" i="5"/>
  <c r="M25" i="5"/>
  <c r="O25" i="5" s="1"/>
  <c r="L25" i="5"/>
  <c r="K25" i="5"/>
  <c r="J25" i="5"/>
  <c r="I25" i="5"/>
  <c r="H25" i="5"/>
  <c r="G25" i="5"/>
  <c r="E25" i="5"/>
  <c r="D25" i="5"/>
  <c r="F25" i="5" s="1"/>
  <c r="Q24" i="5"/>
  <c r="P24" i="5"/>
  <c r="R24" i="5" s="1"/>
  <c r="O24" i="5"/>
  <c r="E24" i="5"/>
  <c r="D24" i="5"/>
  <c r="F24" i="5" s="1"/>
  <c r="Q23" i="5"/>
  <c r="P23" i="5"/>
  <c r="R23" i="5" s="1"/>
  <c r="O23" i="5"/>
  <c r="E23" i="5"/>
  <c r="D23" i="5"/>
  <c r="F23" i="5" s="1"/>
  <c r="Q22" i="5"/>
  <c r="P22" i="5"/>
  <c r="R22" i="5" s="1"/>
  <c r="O22" i="5"/>
  <c r="E22" i="5"/>
  <c r="D22" i="5"/>
  <c r="F22" i="5" s="1"/>
  <c r="Q21" i="5"/>
  <c r="P21" i="5"/>
  <c r="R21" i="5" s="1"/>
  <c r="O21" i="5"/>
  <c r="E21" i="5"/>
  <c r="D21" i="5"/>
  <c r="F21" i="5" s="1"/>
  <c r="Q20" i="5"/>
  <c r="P20" i="5"/>
  <c r="R20" i="5" s="1"/>
  <c r="O20" i="5"/>
  <c r="E20" i="5"/>
  <c r="D20" i="5"/>
  <c r="F20" i="5" s="1"/>
  <c r="Q19" i="5"/>
  <c r="P19" i="5"/>
  <c r="R19" i="5" s="1"/>
  <c r="O19" i="5"/>
  <c r="E19" i="5"/>
  <c r="D19" i="5"/>
  <c r="F19" i="5" s="1"/>
  <c r="Q18" i="5"/>
  <c r="P18" i="5"/>
  <c r="R18" i="5" s="1"/>
  <c r="O18" i="5"/>
  <c r="E18" i="5"/>
  <c r="D18" i="5"/>
  <c r="F18" i="5" s="1"/>
  <c r="Q17" i="5"/>
  <c r="P17" i="5"/>
  <c r="R17" i="5" s="1"/>
  <c r="O17" i="5"/>
  <c r="E17" i="5"/>
  <c r="D17" i="5"/>
  <c r="F17" i="5" s="1"/>
  <c r="Q16" i="5"/>
  <c r="P16" i="5"/>
  <c r="R16" i="5" s="1"/>
  <c r="O16" i="5"/>
  <c r="E16" i="5"/>
  <c r="D16" i="5"/>
  <c r="F16" i="5" s="1"/>
  <c r="Q15" i="5"/>
  <c r="P15" i="5"/>
  <c r="R15" i="5" s="1"/>
  <c r="O15" i="5"/>
  <c r="E15" i="5"/>
  <c r="D15" i="5"/>
  <c r="F15" i="5" s="1"/>
  <c r="Q14" i="5"/>
  <c r="P14" i="5"/>
  <c r="R14" i="5" s="1"/>
  <c r="O14" i="5"/>
  <c r="E14" i="5"/>
  <c r="D14" i="5"/>
  <c r="F14" i="5" s="1"/>
  <c r="Q13" i="5"/>
  <c r="P13" i="5"/>
  <c r="R13" i="5" s="1"/>
  <c r="O13" i="5"/>
  <c r="E13" i="5"/>
  <c r="D13" i="5"/>
  <c r="F13" i="5" s="1"/>
  <c r="Q12" i="5"/>
  <c r="P12" i="5"/>
  <c r="R12" i="5" s="1"/>
  <c r="O12" i="5"/>
  <c r="E12" i="5"/>
  <c r="D12" i="5"/>
  <c r="F12" i="5" s="1"/>
  <c r="Q11" i="5"/>
  <c r="P11" i="5"/>
  <c r="R11" i="5" s="1"/>
  <c r="O11" i="5"/>
  <c r="E11" i="5"/>
  <c r="D11" i="5"/>
  <c r="F11" i="5" s="1"/>
  <c r="V10" i="5"/>
  <c r="U10" i="5"/>
  <c r="T10" i="5"/>
  <c r="S10" i="5"/>
  <c r="Q10" i="5"/>
  <c r="P10" i="5"/>
  <c r="R10" i="5" s="1"/>
  <c r="N10" i="5"/>
  <c r="M10" i="5"/>
  <c r="O10" i="5" s="1"/>
  <c r="L10" i="5"/>
  <c r="K10" i="5"/>
  <c r="J10" i="5"/>
  <c r="I10" i="5"/>
  <c r="H10" i="5"/>
  <c r="G10" i="5"/>
  <c r="E10" i="5"/>
  <c r="D10" i="5"/>
  <c r="F10" i="5" s="1"/>
  <c r="Q9" i="5"/>
  <c r="P9" i="5"/>
  <c r="R9" i="5" s="1"/>
  <c r="O9" i="5"/>
  <c r="E9" i="5"/>
  <c r="D9" i="5"/>
  <c r="F9" i="5" s="1"/>
  <c r="V5" i="5"/>
  <c r="U5" i="5"/>
  <c r="T5" i="5"/>
  <c r="S5" i="5"/>
  <c r="Q5" i="5"/>
  <c r="P5" i="5"/>
  <c r="R5" i="5" s="1"/>
  <c r="N5" i="5"/>
  <c r="M5" i="5"/>
  <c r="O5" i="5" s="1"/>
  <c r="L5" i="5"/>
  <c r="K5" i="5"/>
  <c r="J5" i="5"/>
  <c r="I5" i="5"/>
  <c r="H5" i="5"/>
  <c r="G5" i="5"/>
  <c r="E5" i="5"/>
  <c r="D5" i="5"/>
  <c r="F5" i="5" s="1"/>
  <c r="Q48" i="4" l="1"/>
  <c r="P48" i="4"/>
  <c r="R48" i="4" s="1"/>
  <c r="O48" i="4"/>
  <c r="E48" i="4"/>
  <c r="D48" i="4"/>
  <c r="F48" i="4" s="1"/>
  <c r="Q47" i="4"/>
  <c r="P47" i="4"/>
  <c r="R47" i="4" s="1"/>
  <c r="O47" i="4"/>
  <c r="E47" i="4"/>
  <c r="D47" i="4"/>
  <c r="F47" i="4" s="1"/>
  <c r="Q46" i="4"/>
  <c r="P46" i="4"/>
  <c r="R46" i="4" s="1"/>
  <c r="O46" i="4"/>
  <c r="E46" i="4"/>
  <c r="D46" i="4"/>
  <c r="F46" i="4" s="1"/>
  <c r="Q45" i="4"/>
  <c r="P45" i="4"/>
  <c r="R45" i="4" s="1"/>
  <c r="O45" i="4"/>
  <c r="E45" i="4"/>
  <c r="D45" i="4"/>
  <c r="F45" i="4" s="1"/>
  <c r="Q44" i="4"/>
  <c r="P44" i="4"/>
  <c r="R44" i="4" s="1"/>
  <c r="O44" i="4"/>
  <c r="E44" i="4"/>
  <c r="D44" i="4"/>
  <c r="F44" i="4" s="1"/>
  <c r="Q43" i="4"/>
  <c r="P43" i="4"/>
  <c r="R43" i="4" s="1"/>
  <c r="O43" i="4"/>
  <c r="E43" i="4"/>
  <c r="D43" i="4"/>
  <c r="F43" i="4" s="1"/>
  <c r="Q42" i="4"/>
  <c r="Q41" i="4" s="1"/>
  <c r="P42" i="4"/>
  <c r="R42" i="4" s="1"/>
  <c r="O42" i="4"/>
  <c r="E42" i="4"/>
  <c r="D42" i="4"/>
  <c r="F42" i="4" s="1"/>
  <c r="V41" i="4"/>
  <c r="U41" i="4"/>
  <c r="T41" i="4"/>
  <c r="S41" i="4"/>
  <c r="P41" i="4"/>
  <c r="R41" i="4" s="1"/>
  <c r="N41" i="4"/>
  <c r="M41" i="4"/>
  <c r="O41" i="4" s="1"/>
  <c r="L41" i="4"/>
  <c r="K41" i="4"/>
  <c r="J41" i="4"/>
  <c r="I41" i="4"/>
  <c r="H41" i="4"/>
  <c r="G41" i="4"/>
  <c r="E41" i="4"/>
  <c r="D41" i="4"/>
  <c r="F41" i="4" s="1"/>
  <c r="Q40" i="4"/>
  <c r="P40" i="4"/>
  <c r="R40" i="4" s="1"/>
  <c r="O40" i="4"/>
  <c r="E40" i="4"/>
  <c r="D40" i="4"/>
  <c r="F40" i="4" s="1"/>
  <c r="Q39" i="4"/>
  <c r="P39" i="4"/>
  <c r="R39" i="4" s="1"/>
  <c r="O39" i="4"/>
  <c r="E39" i="4"/>
  <c r="D39" i="4"/>
  <c r="F39" i="4" s="1"/>
  <c r="Q38" i="4"/>
  <c r="P38" i="4"/>
  <c r="R38" i="4" s="1"/>
  <c r="O38" i="4"/>
  <c r="E38" i="4"/>
  <c r="D38" i="4"/>
  <c r="F38" i="4" s="1"/>
  <c r="Q37" i="4"/>
  <c r="P37" i="4"/>
  <c r="R37" i="4" s="1"/>
  <c r="O37" i="4"/>
  <c r="E37" i="4"/>
  <c r="D37" i="4"/>
  <c r="F37" i="4" s="1"/>
  <c r="V36" i="4"/>
  <c r="U36" i="4"/>
  <c r="T36" i="4"/>
  <c r="S36" i="4"/>
  <c r="Q36" i="4"/>
  <c r="P36" i="4"/>
  <c r="R36" i="4" s="1"/>
  <c r="N36" i="4"/>
  <c r="M36" i="4"/>
  <c r="O36" i="4" s="1"/>
  <c r="L36" i="4"/>
  <c r="K36" i="4"/>
  <c r="J36" i="4"/>
  <c r="I36" i="4"/>
  <c r="H36" i="4"/>
  <c r="G36" i="4"/>
  <c r="E36" i="4"/>
  <c r="D36" i="4"/>
  <c r="F36" i="4" s="1"/>
  <c r="Q35" i="4"/>
  <c r="P35" i="4"/>
  <c r="R35" i="4" s="1"/>
  <c r="O35" i="4"/>
  <c r="E35" i="4"/>
  <c r="D35" i="4"/>
  <c r="F35" i="4" s="1"/>
  <c r="Q34" i="4"/>
  <c r="P34" i="4"/>
  <c r="R34" i="4" s="1"/>
  <c r="O34" i="4"/>
  <c r="E34" i="4"/>
  <c r="D34" i="4"/>
  <c r="F34" i="4" s="1"/>
  <c r="Q33" i="4"/>
  <c r="P33" i="4"/>
  <c r="R33" i="4" s="1"/>
  <c r="O33" i="4"/>
  <c r="E33" i="4"/>
  <c r="D33" i="4"/>
  <c r="F33" i="4" s="1"/>
  <c r="Q32" i="4"/>
  <c r="P32" i="4"/>
  <c r="R32" i="4" s="1"/>
  <c r="O32" i="4"/>
  <c r="E32" i="4"/>
  <c r="D32" i="4"/>
  <c r="F32" i="4" s="1"/>
  <c r="Q31" i="4"/>
  <c r="P31" i="4"/>
  <c r="R31" i="4" s="1"/>
  <c r="O31" i="4"/>
  <c r="E31" i="4"/>
  <c r="D31" i="4"/>
  <c r="F31" i="4" s="1"/>
  <c r="Q30" i="4"/>
  <c r="P30" i="4"/>
  <c r="R30" i="4" s="1"/>
  <c r="O30" i="4"/>
  <c r="E30" i="4"/>
  <c r="D30" i="4"/>
  <c r="F30" i="4" s="1"/>
  <c r="Q29" i="4"/>
  <c r="P29" i="4"/>
  <c r="R29" i="4" s="1"/>
  <c r="O29" i="4"/>
  <c r="E29" i="4"/>
  <c r="D29" i="4"/>
  <c r="F29" i="4" s="1"/>
  <c r="Q28" i="4"/>
  <c r="P28" i="4"/>
  <c r="R28" i="4" s="1"/>
  <c r="O28" i="4"/>
  <c r="E28" i="4"/>
  <c r="D28" i="4"/>
  <c r="F28" i="4" s="1"/>
  <c r="Q27" i="4"/>
  <c r="P27" i="4"/>
  <c r="R27" i="4" s="1"/>
  <c r="O27" i="4"/>
  <c r="E27" i="4"/>
  <c r="D27" i="4"/>
  <c r="F27" i="4" s="1"/>
  <c r="Q26" i="4"/>
  <c r="P26" i="4"/>
  <c r="P25" i="4" s="1"/>
  <c r="O26" i="4"/>
  <c r="E26" i="4"/>
  <c r="D26" i="4"/>
  <c r="D25" i="4" s="1"/>
  <c r="V25" i="4"/>
  <c r="U25" i="4"/>
  <c r="U5" i="4" s="1"/>
  <c r="T25" i="4"/>
  <c r="S25" i="4"/>
  <c r="S5" i="4" s="1"/>
  <c r="Q25" i="4"/>
  <c r="N25" i="4"/>
  <c r="M25" i="4"/>
  <c r="M5" i="4" s="1"/>
  <c r="O5" i="4" s="1"/>
  <c r="L25" i="4"/>
  <c r="K25" i="4"/>
  <c r="K5" i="4" s="1"/>
  <c r="J25" i="4"/>
  <c r="I25" i="4"/>
  <c r="I5" i="4" s="1"/>
  <c r="H25" i="4"/>
  <c r="G25" i="4"/>
  <c r="G5" i="4" s="1"/>
  <c r="E25" i="4"/>
  <c r="Q24" i="4"/>
  <c r="P24" i="4"/>
  <c r="R24" i="4" s="1"/>
  <c r="O24" i="4"/>
  <c r="E24" i="4"/>
  <c r="D24" i="4"/>
  <c r="F24" i="4" s="1"/>
  <c r="Q23" i="4"/>
  <c r="P23" i="4"/>
  <c r="R23" i="4" s="1"/>
  <c r="O23" i="4"/>
  <c r="E23" i="4"/>
  <c r="D23" i="4"/>
  <c r="F23" i="4" s="1"/>
  <c r="Q22" i="4"/>
  <c r="P22" i="4"/>
  <c r="R22" i="4" s="1"/>
  <c r="O22" i="4"/>
  <c r="E22" i="4"/>
  <c r="D22" i="4"/>
  <c r="F22" i="4" s="1"/>
  <c r="Q21" i="4"/>
  <c r="P21" i="4"/>
  <c r="R21" i="4" s="1"/>
  <c r="O21" i="4"/>
  <c r="E21" i="4"/>
  <c r="D21" i="4"/>
  <c r="F21" i="4" s="1"/>
  <c r="Q20" i="4"/>
  <c r="P20" i="4"/>
  <c r="R20" i="4" s="1"/>
  <c r="O20" i="4"/>
  <c r="E20" i="4"/>
  <c r="D20" i="4"/>
  <c r="F20" i="4" s="1"/>
  <c r="Q19" i="4"/>
  <c r="P19" i="4"/>
  <c r="R19" i="4" s="1"/>
  <c r="O19" i="4"/>
  <c r="E19" i="4"/>
  <c r="D19" i="4"/>
  <c r="F19" i="4" s="1"/>
  <c r="Q18" i="4"/>
  <c r="P18" i="4"/>
  <c r="R18" i="4" s="1"/>
  <c r="O18" i="4"/>
  <c r="E18" i="4"/>
  <c r="D18" i="4"/>
  <c r="F18" i="4" s="1"/>
  <c r="Q17" i="4"/>
  <c r="P17" i="4"/>
  <c r="R17" i="4" s="1"/>
  <c r="O17" i="4"/>
  <c r="E17" i="4"/>
  <c r="D17" i="4"/>
  <c r="F17" i="4" s="1"/>
  <c r="Q16" i="4"/>
  <c r="P16" i="4"/>
  <c r="R16" i="4" s="1"/>
  <c r="O16" i="4"/>
  <c r="E16" i="4"/>
  <c r="D16" i="4"/>
  <c r="F16" i="4" s="1"/>
  <c r="Q15" i="4"/>
  <c r="P15" i="4"/>
  <c r="R15" i="4" s="1"/>
  <c r="O15" i="4"/>
  <c r="E15" i="4"/>
  <c r="D15" i="4"/>
  <c r="F15" i="4" s="1"/>
  <c r="Q14" i="4"/>
  <c r="P14" i="4"/>
  <c r="R14" i="4" s="1"/>
  <c r="O14" i="4"/>
  <c r="E14" i="4"/>
  <c r="D14" i="4"/>
  <c r="F14" i="4" s="1"/>
  <c r="Q13" i="4"/>
  <c r="P13" i="4"/>
  <c r="R13" i="4" s="1"/>
  <c r="O13" i="4"/>
  <c r="E13" i="4"/>
  <c r="D13" i="4"/>
  <c r="F13" i="4" s="1"/>
  <c r="Q12" i="4"/>
  <c r="P12" i="4"/>
  <c r="R12" i="4" s="1"/>
  <c r="O12" i="4"/>
  <c r="E12" i="4"/>
  <c r="D12" i="4"/>
  <c r="F12" i="4" s="1"/>
  <c r="Q11" i="4"/>
  <c r="Q10" i="4" s="1"/>
  <c r="P11" i="4"/>
  <c r="R11" i="4" s="1"/>
  <c r="O11" i="4"/>
  <c r="E11" i="4"/>
  <c r="E10" i="4" s="1"/>
  <c r="D11" i="4"/>
  <c r="F11" i="4" s="1"/>
  <c r="V10" i="4"/>
  <c r="U10" i="4"/>
  <c r="T10" i="4"/>
  <c r="S10" i="4"/>
  <c r="P10" i="4"/>
  <c r="N10" i="4"/>
  <c r="M10" i="4"/>
  <c r="O10" i="4" s="1"/>
  <c r="L10" i="4"/>
  <c r="K10" i="4"/>
  <c r="J10" i="4"/>
  <c r="I10" i="4"/>
  <c r="H10" i="4"/>
  <c r="G10" i="4"/>
  <c r="D10" i="4"/>
  <c r="F10" i="4" s="1"/>
  <c r="Q9" i="4"/>
  <c r="P9" i="4"/>
  <c r="R9" i="4" s="1"/>
  <c r="O9" i="4"/>
  <c r="E9" i="4"/>
  <c r="E5" i="4" s="1"/>
  <c r="D9" i="4"/>
  <c r="F9" i="4" s="1"/>
  <c r="V5" i="4"/>
  <c r="T5" i="4"/>
  <c r="N5" i="4"/>
  <c r="L5" i="4"/>
  <c r="J5" i="4"/>
  <c r="H5" i="4"/>
  <c r="F25" i="4" l="1"/>
  <c r="D5" i="4"/>
  <c r="F5" i="4" s="1"/>
  <c r="Q5" i="4"/>
  <c r="R10" i="4"/>
  <c r="R25" i="4"/>
  <c r="P5" i="4"/>
  <c r="R5" i="4" s="1"/>
  <c r="O25" i="4"/>
  <c r="F26" i="4"/>
  <c r="R26" i="4"/>
  <c r="Q48" i="3" l="1"/>
  <c r="P48" i="3"/>
  <c r="R48" i="3" s="1"/>
  <c r="O48" i="3"/>
  <c r="E48" i="3"/>
  <c r="D48" i="3"/>
  <c r="F48" i="3" s="1"/>
  <c r="Q47" i="3"/>
  <c r="P47" i="3"/>
  <c r="R47" i="3" s="1"/>
  <c r="O47" i="3"/>
  <c r="E47" i="3"/>
  <c r="D47" i="3"/>
  <c r="F47" i="3" s="1"/>
  <c r="Q46" i="3"/>
  <c r="P46" i="3"/>
  <c r="R46" i="3" s="1"/>
  <c r="O46" i="3"/>
  <c r="E46" i="3"/>
  <c r="D46" i="3"/>
  <c r="F46" i="3" s="1"/>
  <c r="Q45" i="3"/>
  <c r="P45" i="3"/>
  <c r="R45" i="3" s="1"/>
  <c r="O45" i="3"/>
  <c r="E45" i="3"/>
  <c r="D45" i="3"/>
  <c r="F45" i="3" s="1"/>
  <c r="Q44" i="3"/>
  <c r="P44" i="3"/>
  <c r="R44" i="3" s="1"/>
  <c r="O44" i="3"/>
  <c r="E44" i="3"/>
  <c r="D44" i="3"/>
  <c r="F44" i="3" s="1"/>
  <c r="Q43" i="3"/>
  <c r="P43" i="3"/>
  <c r="R43" i="3" s="1"/>
  <c r="O43" i="3"/>
  <c r="E43" i="3"/>
  <c r="D43" i="3"/>
  <c r="F43" i="3" s="1"/>
  <c r="Q42" i="3"/>
  <c r="Q41" i="3" s="1"/>
  <c r="P42" i="3"/>
  <c r="R42" i="3" s="1"/>
  <c r="O42" i="3"/>
  <c r="E42" i="3"/>
  <c r="E41" i="3" s="1"/>
  <c r="D42" i="3"/>
  <c r="F42" i="3" s="1"/>
  <c r="V41" i="3"/>
  <c r="U41" i="3"/>
  <c r="T41" i="3"/>
  <c r="S41" i="3"/>
  <c r="P41" i="3"/>
  <c r="R41" i="3" s="1"/>
  <c r="N41" i="3"/>
  <c r="M41" i="3"/>
  <c r="O41" i="3" s="1"/>
  <c r="L41" i="3"/>
  <c r="K41" i="3"/>
  <c r="J41" i="3"/>
  <c r="I41" i="3"/>
  <c r="H41" i="3"/>
  <c r="G41" i="3"/>
  <c r="D41" i="3"/>
  <c r="Q40" i="3"/>
  <c r="P40" i="3"/>
  <c r="R40" i="3" s="1"/>
  <c r="O40" i="3"/>
  <c r="E40" i="3"/>
  <c r="D40" i="3"/>
  <c r="F40" i="3" s="1"/>
  <c r="Q39" i="3"/>
  <c r="P39" i="3"/>
  <c r="R39" i="3" s="1"/>
  <c r="O39" i="3"/>
  <c r="E39" i="3"/>
  <c r="D39" i="3"/>
  <c r="F39" i="3" s="1"/>
  <c r="Q38" i="3"/>
  <c r="P38" i="3"/>
  <c r="R38" i="3" s="1"/>
  <c r="O38" i="3"/>
  <c r="E38" i="3"/>
  <c r="D38" i="3"/>
  <c r="F38" i="3" s="1"/>
  <c r="Q37" i="3"/>
  <c r="P37" i="3"/>
  <c r="P36" i="3" s="1"/>
  <c r="R36" i="3" s="1"/>
  <c r="O37" i="3"/>
  <c r="E37" i="3"/>
  <c r="D37" i="3"/>
  <c r="D36" i="3" s="1"/>
  <c r="F36" i="3" s="1"/>
  <c r="V36" i="3"/>
  <c r="U36" i="3"/>
  <c r="T36" i="3"/>
  <c r="S36" i="3"/>
  <c r="Q36" i="3"/>
  <c r="N36" i="3"/>
  <c r="M36" i="3"/>
  <c r="O36" i="3" s="1"/>
  <c r="L36" i="3"/>
  <c r="K36" i="3"/>
  <c r="J36" i="3"/>
  <c r="I36" i="3"/>
  <c r="H36" i="3"/>
  <c r="G36" i="3"/>
  <c r="E36" i="3"/>
  <c r="Q35" i="3"/>
  <c r="P35" i="3"/>
  <c r="R35" i="3" s="1"/>
  <c r="O35" i="3"/>
  <c r="E35" i="3"/>
  <c r="D35" i="3"/>
  <c r="F35" i="3" s="1"/>
  <c r="Q34" i="3"/>
  <c r="P34" i="3"/>
  <c r="R34" i="3" s="1"/>
  <c r="O34" i="3"/>
  <c r="E34" i="3"/>
  <c r="D34" i="3"/>
  <c r="F34" i="3" s="1"/>
  <c r="Q33" i="3"/>
  <c r="P33" i="3"/>
  <c r="R33" i="3" s="1"/>
  <c r="O33" i="3"/>
  <c r="E33" i="3"/>
  <c r="D33" i="3"/>
  <c r="F33" i="3" s="1"/>
  <c r="Q32" i="3"/>
  <c r="P32" i="3"/>
  <c r="R32" i="3" s="1"/>
  <c r="O32" i="3"/>
  <c r="E32" i="3"/>
  <c r="D32" i="3"/>
  <c r="F32" i="3" s="1"/>
  <c r="Q31" i="3"/>
  <c r="P31" i="3"/>
  <c r="R31" i="3" s="1"/>
  <c r="O31" i="3"/>
  <c r="E31" i="3"/>
  <c r="D31" i="3"/>
  <c r="F31" i="3" s="1"/>
  <c r="Q30" i="3"/>
  <c r="P30" i="3"/>
  <c r="R30" i="3" s="1"/>
  <c r="O30" i="3"/>
  <c r="E30" i="3"/>
  <c r="D30" i="3"/>
  <c r="F30" i="3" s="1"/>
  <c r="Q29" i="3"/>
  <c r="P29" i="3"/>
  <c r="R29" i="3" s="1"/>
  <c r="O29" i="3"/>
  <c r="E29" i="3"/>
  <c r="D29" i="3"/>
  <c r="F29" i="3" s="1"/>
  <c r="Q28" i="3"/>
  <c r="P28" i="3"/>
  <c r="R28" i="3" s="1"/>
  <c r="O28" i="3"/>
  <c r="E28" i="3"/>
  <c r="D28" i="3"/>
  <c r="F28" i="3" s="1"/>
  <c r="Q27" i="3"/>
  <c r="P27" i="3"/>
  <c r="R27" i="3" s="1"/>
  <c r="O27" i="3"/>
  <c r="E27" i="3"/>
  <c r="D27" i="3"/>
  <c r="F27" i="3" s="1"/>
  <c r="Q26" i="3"/>
  <c r="Q25" i="3" s="1"/>
  <c r="P26" i="3"/>
  <c r="R26" i="3" s="1"/>
  <c r="O26" i="3"/>
  <c r="E26" i="3"/>
  <c r="E25" i="3" s="1"/>
  <c r="D26" i="3"/>
  <c r="F26" i="3" s="1"/>
  <c r="V25" i="3"/>
  <c r="V5" i="3" s="1"/>
  <c r="U25" i="3"/>
  <c r="T25" i="3"/>
  <c r="T5" i="3" s="1"/>
  <c r="S25" i="3"/>
  <c r="P25" i="3"/>
  <c r="R25" i="3" s="1"/>
  <c r="N25" i="3"/>
  <c r="N5" i="3" s="1"/>
  <c r="M25" i="3"/>
  <c r="O25" i="3" s="1"/>
  <c r="L25" i="3"/>
  <c r="L5" i="3" s="1"/>
  <c r="K25" i="3"/>
  <c r="J25" i="3"/>
  <c r="J5" i="3" s="1"/>
  <c r="I25" i="3"/>
  <c r="H25" i="3"/>
  <c r="H5" i="3" s="1"/>
  <c r="G25" i="3"/>
  <c r="D25" i="3"/>
  <c r="Q24" i="3"/>
  <c r="P24" i="3"/>
  <c r="O24" i="3"/>
  <c r="E24" i="3"/>
  <c r="D24" i="3"/>
  <c r="F24" i="3" s="1"/>
  <c r="Q23" i="3"/>
  <c r="P23" i="3"/>
  <c r="R23" i="3" s="1"/>
  <c r="O23" i="3"/>
  <c r="E23" i="3"/>
  <c r="D23" i="3"/>
  <c r="F23" i="3" s="1"/>
  <c r="Q22" i="3"/>
  <c r="P22" i="3"/>
  <c r="O22" i="3"/>
  <c r="E22" i="3"/>
  <c r="D22" i="3"/>
  <c r="F22" i="3" s="1"/>
  <c r="Q21" i="3"/>
  <c r="P21" i="3"/>
  <c r="R21" i="3" s="1"/>
  <c r="O21" i="3"/>
  <c r="E21" i="3"/>
  <c r="D21" i="3"/>
  <c r="F21" i="3" s="1"/>
  <c r="Q20" i="3"/>
  <c r="P20" i="3"/>
  <c r="O20" i="3"/>
  <c r="E20" i="3"/>
  <c r="D20" i="3"/>
  <c r="F20" i="3" s="1"/>
  <c r="Q19" i="3"/>
  <c r="P19" i="3"/>
  <c r="R19" i="3" s="1"/>
  <c r="O19" i="3"/>
  <c r="E19" i="3"/>
  <c r="D19" i="3"/>
  <c r="F19" i="3" s="1"/>
  <c r="Q18" i="3"/>
  <c r="P18" i="3"/>
  <c r="O18" i="3"/>
  <c r="E18" i="3"/>
  <c r="D18" i="3"/>
  <c r="F18" i="3" s="1"/>
  <c r="Q17" i="3"/>
  <c r="P17" i="3"/>
  <c r="R17" i="3" s="1"/>
  <c r="O17" i="3"/>
  <c r="E17" i="3"/>
  <c r="D17" i="3"/>
  <c r="F17" i="3" s="1"/>
  <c r="Q16" i="3"/>
  <c r="P16" i="3"/>
  <c r="O16" i="3"/>
  <c r="E16" i="3"/>
  <c r="D16" i="3"/>
  <c r="F16" i="3" s="1"/>
  <c r="Q15" i="3"/>
  <c r="P15" i="3"/>
  <c r="R15" i="3" s="1"/>
  <c r="O15" i="3"/>
  <c r="E15" i="3"/>
  <c r="D15" i="3"/>
  <c r="F15" i="3" s="1"/>
  <c r="Q14" i="3"/>
  <c r="P14" i="3"/>
  <c r="O14" i="3"/>
  <c r="E14" i="3"/>
  <c r="D14" i="3"/>
  <c r="F14" i="3" s="1"/>
  <c r="Q13" i="3"/>
  <c r="P13" i="3"/>
  <c r="R13" i="3" s="1"/>
  <c r="O13" i="3"/>
  <c r="E13" i="3"/>
  <c r="D13" i="3"/>
  <c r="F13" i="3" s="1"/>
  <c r="Q12" i="3"/>
  <c r="P12" i="3"/>
  <c r="O12" i="3"/>
  <c r="E12" i="3"/>
  <c r="D12" i="3"/>
  <c r="F12" i="3" s="1"/>
  <c r="Q11" i="3"/>
  <c r="P11" i="3"/>
  <c r="P10" i="3" s="1"/>
  <c r="O11" i="3"/>
  <c r="E11" i="3"/>
  <c r="D11" i="3"/>
  <c r="D10" i="3" s="1"/>
  <c r="V10" i="3"/>
  <c r="U10" i="3"/>
  <c r="T10" i="3"/>
  <c r="S10" i="3"/>
  <c r="Q10" i="3"/>
  <c r="N10" i="3"/>
  <c r="M10" i="3"/>
  <c r="O10" i="3" s="1"/>
  <c r="L10" i="3"/>
  <c r="K10" i="3"/>
  <c r="J10" i="3"/>
  <c r="I10" i="3"/>
  <c r="H10" i="3"/>
  <c r="G10" i="3"/>
  <c r="E10" i="3"/>
  <c r="Q9" i="3"/>
  <c r="P9" i="3"/>
  <c r="O9" i="3"/>
  <c r="E9" i="3"/>
  <c r="D9" i="3"/>
  <c r="D5" i="3" s="1"/>
  <c r="U5" i="3"/>
  <c r="S5" i="3"/>
  <c r="Q5" i="3"/>
  <c r="M5" i="3"/>
  <c r="O5" i="3" s="1"/>
  <c r="K5" i="3"/>
  <c r="I5" i="3"/>
  <c r="G5" i="3"/>
  <c r="E5" i="3"/>
  <c r="F5" i="3" l="1"/>
  <c r="F9" i="3"/>
  <c r="P5" i="3"/>
  <c r="R5" i="3" s="1"/>
  <c r="R9" i="3"/>
  <c r="F10" i="3"/>
  <c r="F11" i="3"/>
  <c r="R10" i="3"/>
  <c r="R11" i="3"/>
  <c r="R12" i="3"/>
  <c r="R14" i="3"/>
  <c r="R16" i="3"/>
  <c r="R18" i="3"/>
  <c r="R20" i="3"/>
  <c r="R22" i="3"/>
  <c r="R24" i="3"/>
  <c r="F25" i="3"/>
  <c r="F41" i="3"/>
  <c r="F37" i="3"/>
  <c r="R37" i="3"/>
  <c r="Q48" i="2" l="1"/>
  <c r="P48" i="2"/>
  <c r="R48" i="2" s="1"/>
  <c r="O48" i="2"/>
  <c r="E48" i="2"/>
  <c r="D48" i="2"/>
  <c r="F48" i="2" s="1"/>
  <c r="Q47" i="2"/>
  <c r="P47" i="2"/>
  <c r="R47" i="2" s="1"/>
  <c r="O47" i="2"/>
  <c r="E47" i="2"/>
  <c r="D47" i="2"/>
  <c r="F47" i="2" s="1"/>
  <c r="Q46" i="2"/>
  <c r="P46" i="2"/>
  <c r="R46" i="2" s="1"/>
  <c r="O46" i="2"/>
  <c r="E46" i="2"/>
  <c r="D46" i="2"/>
  <c r="F46" i="2" s="1"/>
  <c r="Q45" i="2"/>
  <c r="P45" i="2"/>
  <c r="R45" i="2" s="1"/>
  <c r="O45" i="2"/>
  <c r="E45" i="2"/>
  <c r="D45" i="2"/>
  <c r="F45" i="2" s="1"/>
  <c r="Q44" i="2"/>
  <c r="P44" i="2"/>
  <c r="R44" i="2" s="1"/>
  <c r="O44" i="2"/>
  <c r="E44" i="2"/>
  <c r="D44" i="2"/>
  <c r="F44" i="2" s="1"/>
  <c r="Q43" i="2"/>
  <c r="P43" i="2"/>
  <c r="R43" i="2" s="1"/>
  <c r="O43" i="2"/>
  <c r="E43" i="2"/>
  <c r="D43" i="2"/>
  <c r="F43" i="2" s="1"/>
  <c r="Q42" i="2"/>
  <c r="Q41" i="2" s="1"/>
  <c r="P42" i="2"/>
  <c r="R42" i="2" s="1"/>
  <c r="O42" i="2"/>
  <c r="E42" i="2"/>
  <c r="E41" i="2" s="1"/>
  <c r="D42" i="2"/>
  <c r="F42" i="2" s="1"/>
  <c r="V41" i="2"/>
  <c r="U41" i="2"/>
  <c r="T41" i="2"/>
  <c r="S41" i="2"/>
  <c r="P41" i="2"/>
  <c r="R41" i="2" s="1"/>
  <c r="N41" i="2"/>
  <c r="M41" i="2"/>
  <c r="O41" i="2" s="1"/>
  <c r="L41" i="2"/>
  <c r="K41" i="2"/>
  <c r="J41" i="2"/>
  <c r="I41" i="2"/>
  <c r="H41" i="2"/>
  <c r="G41" i="2"/>
  <c r="D41" i="2"/>
  <c r="Q40" i="2"/>
  <c r="P40" i="2"/>
  <c r="R40" i="2" s="1"/>
  <c r="O40" i="2"/>
  <c r="E40" i="2"/>
  <c r="D40" i="2"/>
  <c r="F40" i="2" s="1"/>
  <c r="Q39" i="2"/>
  <c r="P39" i="2"/>
  <c r="R39" i="2" s="1"/>
  <c r="O39" i="2"/>
  <c r="E39" i="2"/>
  <c r="D39" i="2"/>
  <c r="F39" i="2" s="1"/>
  <c r="Q38" i="2"/>
  <c r="P38" i="2"/>
  <c r="R38" i="2" s="1"/>
  <c r="O38" i="2"/>
  <c r="E38" i="2"/>
  <c r="D38" i="2"/>
  <c r="F38" i="2" s="1"/>
  <c r="Q37" i="2"/>
  <c r="P37" i="2"/>
  <c r="P36" i="2" s="1"/>
  <c r="R36" i="2" s="1"/>
  <c r="O37" i="2"/>
  <c r="E37" i="2"/>
  <c r="D37" i="2"/>
  <c r="D36" i="2" s="1"/>
  <c r="F36" i="2" s="1"/>
  <c r="V36" i="2"/>
  <c r="U36" i="2"/>
  <c r="T36" i="2"/>
  <c r="S36" i="2"/>
  <c r="Q36" i="2"/>
  <c r="N36" i="2"/>
  <c r="M36" i="2"/>
  <c r="O36" i="2" s="1"/>
  <c r="L36" i="2"/>
  <c r="K36" i="2"/>
  <c r="J36" i="2"/>
  <c r="I36" i="2"/>
  <c r="H36" i="2"/>
  <c r="G36" i="2"/>
  <c r="E36" i="2"/>
  <c r="Q35" i="2"/>
  <c r="P35" i="2"/>
  <c r="R35" i="2" s="1"/>
  <c r="O35" i="2"/>
  <c r="E35" i="2"/>
  <c r="D35" i="2"/>
  <c r="F35" i="2" s="1"/>
  <c r="Q34" i="2"/>
  <c r="P34" i="2"/>
  <c r="R34" i="2" s="1"/>
  <c r="O34" i="2"/>
  <c r="E34" i="2"/>
  <c r="D34" i="2"/>
  <c r="F34" i="2" s="1"/>
  <c r="Q33" i="2"/>
  <c r="P33" i="2"/>
  <c r="R33" i="2" s="1"/>
  <c r="O33" i="2"/>
  <c r="E33" i="2"/>
  <c r="D33" i="2"/>
  <c r="F33" i="2" s="1"/>
  <c r="Q32" i="2"/>
  <c r="P32" i="2"/>
  <c r="R32" i="2" s="1"/>
  <c r="O32" i="2"/>
  <c r="E32" i="2"/>
  <c r="D32" i="2"/>
  <c r="F32" i="2" s="1"/>
  <c r="Q31" i="2"/>
  <c r="P31" i="2"/>
  <c r="R31" i="2" s="1"/>
  <c r="O31" i="2"/>
  <c r="E31" i="2"/>
  <c r="D31" i="2"/>
  <c r="F31" i="2" s="1"/>
  <c r="Q30" i="2"/>
  <c r="P30" i="2"/>
  <c r="R30" i="2" s="1"/>
  <c r="O30" i="2"/>
  <c r="E30" i="2"/>
  <c r="D30" i="2"/>
  <c r="F30" i="2" s="1"/>
  <c r="Q29" i="2"/>
  <c r="P29" i="2"/>
  <c r="R29" i="2" s="1"/>
  <c r="O29" i="2"/>
  <c r="E29" i="2"/>
  <c r="D29" i="2"/>
  <c r="F29" i="2" s="1"/>
  <c r="Q28" i="2"/>
  <c r="P28" i="2"/>
  <c r="R28" i="2" s="1"/>
  <c r="O28" i="2"/>
  <c r="E28" i="2"/>
  <c r="D28" i="2"/>
  <c r="F28" i="2" s="1"/>
  <c r="Q27" i="2"/>
  <c r="P27" i="2"/>
  <c r="R27" i="2" s="1"/>
  <c r="O27" i="2"/>
  <c r="E27" i="2"/>
  <c r="D27" i="2"/>
  <c r="F27" i="2" s="1"/>
  <c r="Q26" i="2"/>
  <c r="Q25" i="2" s="1"/>
  <c r="P26" i="2"/>
  <c r="R26" i="2" s="1"/>
  <c r="O26" i="2"/>
  <c r="E26" i="2"/>
  <c r="E25" i="2" s="1"/>
  <c r="D26" i="2"/>
  <c r="F26" i="2" s="1"/>
  <c r="V25" i="2"/>
  <c r="V5" i="2" s="1"/>
  <c r="U25" i="2"/>
  <c r="T25" i="2"/>
  <c r="T5" i="2" s="1"/>
  <c r="S25" i="2"/>
  <c r="P25" i="2"/>
  <c r="R25" i="2" s="1"/>
  <c r="N25" i="2"/>
  <c r="N5" i="2" s="1"/>
  <c r="M25" i="2"/>
  <c r="O25" i="2" s="1"/>
  <c r="L25" i="2"/>
  <c r="L5" i="2" s="1"/>
  <c r="K25" i="2"/>
  <c r="J25" i="2"/>
  <c r="J5" i="2" s="1"/>
  <c r="I25" i="2"/>
  <c r="H25" i="2"/>
  <c r="H5" i="2" s="1"/>
  <c r="G25" i="2"/>
  <c r="D25" i="2"/>
  <c r="Q24" i="2"/>
  <c r="P24" i="2"/>
  <c r="O24" i="2"/>
  <c r="E24" i="2"/>
  <c r="D24" i="2"/>
  <c r="F24" i="2" s="1"/>
  <c r="Q23" i="2"/>
  <c r="P23" i="2"/>
  <c r="R23" i="2" s="1"/>
  <c r="O23" i="2"/>
  <c r="E23" i="2"/>
  <c r="D23" i="2"/>
  <c r="F23" i="2" s="1"/>
  <c r="Q22" i="2"/>
  <c r="P22" i="2"/>
  <c r="O22" i="2"/>
  <c r="E22" i="2"/>
  <c r="D22" i="2"/>
  <c r="F22" i="2" s="1"/>
  <c r="Q21" i="2"/>
  <c r="P21" i="2"/>
  <c r="R21" i="2" s="1"/>
  <c r="O21" i="2"/>
  <c r="E21" i="2"/>
  <c r="D21" i="2"/>
  <c r="F21" i="2" s="1"/>
  <c r="Q20" i="2"/>
  <c r="P20" i="2"/>
  <c r="O20" i="2"/>
  <c r="E20" i="2"/>
  <c r="D20" i="2"/>
  <c r="F20" i="2" s="1"/>
  <c r="Q19" i="2"/>
  <c r="P19" i="2"/>
  <c r="R19" i="2" s="1"/>
  <c r="O19" i="2"/>
  <c r="E19" i="2"/>
  <c r="D19" i="2"/>
  <c r="F19" i="2" s="1"/>
  <c r="Q18" i="2"/>
  <c r="P18" i="2"/>
  <c r="O18" i="2"/>
  <c r="E18" i="2"/>
  <c r="D18" i="2"/>
  <c r="F18" i="2" s="1"/>
  <c r="Q17" i="2"/>
  <c r="P17" i="2"/>
  <c r="R17" i="2" s="1"/>
  <c r="O17" i="2"/>
  <c r="E17" i="2"/>
  <c r="D17" i="2"/>
  <c r="F17" i="2" s="1"/>
  <c r="Q16" i="2"/>
  <c r="P16" i="2"/>
  <c r="O16" i="2"/>
  <c r="E16" i="2"/>
  <c r="D16" i="2"/>
  <c r="F16" i="2" s="1"/>
  <c r="Q15" i="2"/>
  <c r="P15" i="2"/>
  <c r="R15" i="2" s="1"/>
  <c r="O15" i="2"/>
  <c r="E15" i="2"/>
  <c r="D15" i="2"/>
  <c r="F15" i="2" s="1"/>
  <c r="Q14" i="2"/>
  <c r="P14" i="2"/>
  <c r="O14" i="2"/>
  <c r="E14" i="2"/>
  <c r="D14" i="2"/>
  <c r="F14" i="2" s="1"/>
  <c r="Q13" i="2"/>
  <c r="P13" i="2"/>
  <c r="R13" i="2" s="1"/>
  <c r="O13" i="2"/>
  <c r="E13" i="2"/>
  <c r="D13" i="2"/>
  <c r="F13" i="2" s="1"/>
  <c r="Q12" i="2"/>
  <c r="P12" i="2"/>
  <c r="O12" i="2"/>
  <c r="E12" i="2"/>
  <c r="D12" i="2"/>
  <c r="F12" i="2" s="1"/>
  <c r="Q11" i="2"/>
  <c r="P11" i="2"/>
  <c r="P10" i="2" s="1"/>
  <c r="O11" i="2"/>
  <c r="E11" i="2"/>
  <c r="D11" i="2"/>
  <c r="D10" i="2" s="1"/>
  <c r="V10" i="2"/>
  <c r="U10" i="2"/>
  <c r="T10" i="2"/>
  <c r="S10" i="2"/>
  <c r="Q10" i="2"/>
  <c r="N10" i="2"/>
  <c r="M10" i="2"/>
  <c r="O10" i="2" s="1"/>
  <c r="L10" i="2"/>
  <c r="K10" i="2"/>
  <c r="J10" i="2"/>
  <c r="I10" i="2"/>
  <c r="H10" i="2"/>
  <c r="G10" i="2"/>
  <c r="E10" i="2"/>
  <c r="Q9" i="2"/>
  <c r="P9" i="2"/>
  <c r="O9" i="2"/>
  <c r="E9" i="2"/>
  <c r="D9" i="2"/>
  <c r="D5" i="2" s="1"/>
  <c r="U5" i="2"/>
  <c r="S5" i="2"/>
  <c r="Q5" i="2"/>
  <c r="M5" i="2"/>
  <c r="O5" i="2" s="1"/>
  <c r="K5" i="2"/>
  <c r="I5" i="2"/>
  <c r="G5" i="2"/>
  <c r="E5" i="2"/>
  <c r="F5" i="2" l="1"/>
  <c r="F9" i="2"/>
  <c r="P5" i="2"/>
  <c r="R5" i="2" s="1"/>
  <c r="R9" i="2"/>
  <c r="F10" i="2"/>
  <c r="F11" i="2"/>
  <c r="R10" i="2"/>
  <c r="R11" i="2"/>
  <c r="R12" i="2"/>
  <c r="R14" i="2"/>
  <c r="R16" i="2"/>
  <c r="R18" i="2"/>
  <c r="R20" i="2"/>
  <c r="R22" i="2"/>
  <c r="R24" i="2"/>
  <c r="F25" i="2"/>
  <c r="F41" i="2"/>
  <c r="F37" i="2"/>
  <c r="R37" i="2"/>
  <c r="Q48" i="1" l="1"/>
  <c r="P48" i="1"/>
  <c r="R48" i="1" s="1"/>
  <c r="O48" i="1"/>
  <c r="E48" i="1"/>
  <c r="D48" i="1"/>
  <c r="Q47" i="1"/>
  <c r="P47" i="1"/>
  <c r="O47" i="1"/>
  <c r="E47" i="1"/>
  <c r="D47" i="1"/>
  <c r="F47" i="1" s="1"/>
  <c r="Q46" i="1"/>
  <c r="P46" i="1"/>
  <c r="R46" i="1" s="1"/>
  <c r="O46" i="1"/>
  <c r="E46" i="1"/>
  <c r="D46" i="1"/>
  <c r="Q45" i="1"/>
  <c r="P45" i="1"/>
  <c r="O45" i="1"/>
  <c r="E45" i="1"/>
  <c r="D45" i="1"/>
  <c r="F45" i="1" s="1"/>
  <c r="Q44" i="1"/>
  <c r="P44" i="1"/>
  <c r="R44" i="1" s="1"/>
  <c r="O44" i="1"/>
  <c r="E44" i="1"/>
  <c r="D44" i="1"/>
  <c r="Q43" i="1"/>
  <c r="P43" i="1"/>
  <c r="O43" i="1"/>
  <c r="E43" i="1"/>
  <c r="D43" i="1"/>
  <c r="F43" i="1" s="1"/>
  <c r="Q42" i="1"/>
  <c r="P42" i="1"/>
  <c r="R42" i="1" s="1"/>
  <c r="O42" i="1"/>
  <c r="E42" i="1"/>
  <c r="E41" i="1" s="1"/>
  <c r="D42" i="1"/>
  <c r="V41" i="1"/>
  <c r="U41" i="1"/>
  <c r="T41" i="1"/>
  <c r="S41" i="1"/>
  <c r="P41" i="1"/>
  <c r="N41" i="1"/>
  <c r="M41" i="1"/>
  <c r="O41" i="1" s="1"/>
  <c r="L41" i="1"/>
  <c r="K41" i="1"/>
  <c r="J41" i="1"/>
  <c r="I41" i="1"/>
  <c r="H41" i="1"/>
  <c r="G41" i="1"/>
  <c r="Q40" i="1"/>
  <c r="P40" i="1"/>
  <c r="O40" i="1"/>
  <c r="E40" i="1"/>
  <c r="D40" i="1"/>
  <c r="F40" i="1" s="1"/>
  <c r="Q39" i="1"/>
  <c r="P39" i="1"/>
  <c r="R39" i="1" s="1"/>
  <c r="O39" i="1"/>
  <c r="E39" i="1"/>
  <c r="D39" i="1"/>
  <c r="Q38" i="1"/>
  <c r="P38" i="1"/>
  <c r="O38" i="1"/>
  <c r="E38" i="1"/>
  <c r="D38" i="1"/>
  <c r="F38" i="1" s="1"/>
  <c r="Q37" i="1"/>
  <c r="P37" i="1"/>
  <c r="P36" i="1" s="1"/>
  <c r="O37" i="1"/>
  <c r="E37" i="1"/>
  <c r="E36" i="1" s="1"/>
  <c r="D37" i="1"/>
  <c r="V36" i="1"/>
  <c r="U36" i="1"/>
  <c r="T36" i="1"/>
  <c r="S36" i="1"/>
  <c r="Q36" i="1"/>
  <c r="N36" i="1"/>
  <c r="M36" i="1"/>
  <c r="O36" i="1" s="1"/>
  <c r="L36" i="1"/>
  <c r="K36" i="1"/>
  <c r="J36" i="1"/>
  <c r="I36" i="1"/>
  <c r="H36" i="1"/>
  <c r="G36" i="1"/>
  <c r="Q35" i="1"/>
  <c r="P35" i="1"/>
  <c r="O35" i="1"/>
  <c r="E35" i="1"/>
  <c r="D35" i="1"/>
  <c r="F35" i="1" s="1"/>
  <c r="Q34" i="1"/>
  <c r="P34" i="1"/>
  <c r="R34" i="1" s="1"/>
  <c r="O34" i="1"/>
  <c r="E34" i="1"/>
  <c r="D34" i="1"/>
  <c r="Q33" i="1"/>
  <c r="P33" i="1"/>
  <c r="O33" i="1"/>
  <c r="E33" i="1"/>
  <c r="D33" i="1"/>
  <c r="F33" i="1" s="1"/>
  <c r="Q32" i="1"/>
  <c r="P32" i="1"/>
  <c r="R32" i="1" s="1"/>
  <c r="O32" i="1"/>
  <c r="E32" i="1"/>
  <c r="D32" i="1"/>
  <c r="Q31" i="1"/>
  <c r="P31" i="1"/>
  <c r="O31" i="1"/>
  <c r="E31" i="1"/>
  <c r="D31" i="1"/>
  <c r="F31" i="1" s="1"/>
  <c r="Q30" i="1"/>
  <c r="P30" i="1"/>
  <c r="R30" i="1" s="1"/>
  <c r="O30" i="1"/>
  <c r="E30" i="1"/>
  <c r="D30" i="1"/>
  <c r="Q29" i="1"/>
  <c r="P29" i="1"/>
  <c r="O29" i="1"/>
  <c r="E29" i="1"/>
  <c r="D29" i="1"/>
  <c r="F29" i="1" s="1"/>
  <c r="Q28" i="1"/>
  <c r="P28" i="1"/>
  <c r="R28" i="1" s="1"/>
  <c r="O28" i="1"/>
  <c r="E28" i="1"/>
  <c r="D28" i="1"/>
  <c r="Q27" i="1"/>
  <c r="P27" i="1"/>
  <c r="O27" i="1"/>
  <c r="E27" i="1"/>
  <c r="D27" i="1"/>
  <c r="F27" i="1" s="1"/>
  <c r="Q26" i="1"/>
  <c r="P26" i="1"/>
  <c r="R26" i="1" s="1"/>
  <c r="O26" i="1"/>
  <c r="E26" i="1"/>
  <c r="E25" i="1" s="1"/>
  <c r="D26" i="1"/>
  <c r="V25" i="1"/>
  <c r="U25" i="1"/>
  <c r="T25" i="1"/>
  <c r="S25" i="1"/>
  <c r="P25" i="1"/>
  <c r="N25" i="1"/>
  <c r="M25" i="1"/>
  <c r="O25" i="1" s="1"/>
  <c r="L25" i="1"/>
  <c r="K25" i="1"/>
  <c r="J25" i="1"/>
  <c r="I25" i="1"/>
  <c r="H25" i="1"/>
  <c r="G25" i="1"/>
  <c r="Q24" i="1"/>
  <c r="P24" i="1"/>
  <c r="O24" i="1"/>
  <c r="E24" i="1"/>
  <c r="D24" i="1"/>
  <c r="F24" i="1" s="1"/>
  <c r="Q23" i="1"/>
  <c r="P23" i="1"/>
  <c r="R23" i="1" s="1"/>
  <c r="O23" i="1"/>
  <c r="E23" i="1"/>
  <c r="D23" i="1"/>
  <c r="Q22" i="1"/>
  <c r="P22" i="1"/>
  <c r="O22" i="1"/>
  <c r="E22" i="1"/>
  <c r="D22" i="1"/>
  <c r="F22" i="1" s="1"/>
  <c r="Q21" i="1"/>
  <c r="P21" i="1"/>
  <c r="R21" i="1" s="1"/>
  <c r="O21" i="1"/>
  <c r="E21" i="1"/>
  <c r="D21" i="1"/>
  <c r="Q20" i="1"/>
  <c r="P20" i="1"/>
  <c r="O20" i="1"/>
  <c r="E20" i="1"/>
  <c r="D20" i="1"/>
  <c r="F20" i="1" s="1"/>
  <c r="Q19" i="1"/>
  <c r="P19" i="1"/>
  <c r="R19" i="1" s="1"/>
  <c r="O19" i="1"/>
  <c r="E19" i="1"/>
  <c r="D19" i="1"/>
  <c r="Q18" i="1"/>
  <c r="P18" i="1"/>
  <c r="O18" i="1"/>
  <c r="E18" i="1"/>
  <c r="D18" i="1"/>
  <c r="F18" i="1" s="1"/>
  <c r="Q17" i="1"/>
  <c r="P17" i="1"/>
  <c r="R17" i="1" s="1"/>
  <c r="O17" i="1"/>
  <c r="E17" i="1"/>
  <c r="D17" i="1"/>
  <c r="Q16" i="1"/>
  <c r="P16" i="1"/>
  <c r="O16" i="1"/>
  <c r="E16" i="1"/>
  <c r="D16" i="1"/>
  <c r="F16" i="1" s="1"/>
  <c r="Q15" i="1"/>
  <c r="P15" i="1"/>
  <c r="R15" i="1" s="1"/>
  <c r="O15" i="1"/>
  <c r="E15" i="1"/>
  <c r="D15" i="1"/>
  <c r="Q14" i="1"/>
  <c r="P14" i="1"/>
  <c r="O14" i="1"/>
  <c r="E14" i="1"/>
  <c r="D14" i="1"/>
  <c r="F14" i="1" s="1"/>
  <c r="Q13" i="1"/>
  <c r="P13" i="1"/>
  <c r="R13" i="1" s="1"/>
  <c r="O13" i="1"/>
  <c r="E13" i="1"/>
  <c r="D13" i="1"/>
  <c r="Q12" i="1"/>
  <c r="P12" i="1"/>
  <c r="O12" i="1"/>
  <c r="E12" i="1"/>
  <c r="D12" i="1"/>
  <c r="F12" i="1" s="1"/>
  <c r="Q11" i="1"/>
  <c r="P11" i="1"/>
  <c r="P10" i="1" s="1"/>
  <c r="O11" i="1"/>
  <c r="E11" i="1"/>
  <c r="E10" i="1" s="1"/>
  <c r="E5" i="1" s="1"/>
  <c r="D11" i="1"/>
  <c r="V10" i="1"/>
  <c r="U10" i="1"/>
  <c r="T10" i="1"/>
  <c r="S10" i="1"/>
  <c r="Q10" i="1"/>
  <c r="N10" i="1"/>
  <c r="M10" i="1"/>
  <c r="O10" i="1" s="1"/>
  <c r="L10" i="1"/>
  <c r="K10" i="1"/>
  <c r="K5" i="1" s="1"/>
  <c r="J10" i="1"/>
  <c r="I10" i="1"/>
  <c r="H10" i="1"/>
  <c r="G10" i="1"/>
  <c r="G5" i="1" s="1"/>
  <c r="Q9" i="1"/>
  <c r="P9" i="1"/>
  <c r="O9" i="1"/>
  <c r="E9" i="1"/>
  <c r="D9" i="1"/>
  <c r="U5" i="1"/>
  <c r="S5" i="1"/>
  <c r="M5" i="1"/>
  <c r="I5" i="1"/>
  <c r="T5" i="1" l="1"/>
  <c r="V5" i="1"/>
  <c r="R36" i="1"/>
  <c r="D10" i="1"/>
  <c r="D5" i="1" s="1"/>
  <c r="F5" i="1" s="1"/>
  <c r="F13" i="1"/>
  <c r="F15" i="1"/>
  <c r="F17" i="1"/>
  <c r="F19" i="1"/>
  <c r="F21" i="1"/>
  <c r="F23" i="1"/>
  <c r="D25" i="1"/>
  <c r="H5" i="1"/>
  <c r="J5" i="1"/>
  <c r="L5" i="1"/>
  <c r="N5" i="1"/>
  <c r="O5" i="1" s="1"/>
  <c r="F26" i="1"/>
  <c r="Q25" i="1"/>
  <c r="Q5" i="1" s="1"/>
  <c r="R27" i="1"/>
  <c r="F28" i="1"/>
  <c r="R29" i="1"/>
  <c r="F30" i="1"/>
  <c r="R31" i="1"/>
  <c r="F32" i="1"/>
  <c r="R33" i="1"/>
  <c r="F34" i="1"/>
  <c r="R35" i="1"/>
  <c r="D36" i="1"/>
  <c r="F36" i="1" s="1"/>
  <c r="R38" i="1"/>
  <c r="F39" i="1"/>
  <c r="R40" i="1"/>
  <c r="D41" i="1"/>
  <c r="F41" i="1" s="1"/>
  <c r="F42" i="1"/>
  <c r="Q41" i="1"/>
  <c r="R41" i="1" s="1"/>
  <c r="R43" i="1"/>
  <c r="F44" i="1"/>
  <c r="R45" i="1"/>
  <c r="F46" i="1"/>
  <c r="R47" i="1"/>
  <c r="F48" i="1"/>
  <c r="F9" i="1"/>
  <c r="P5" i="1"/>
  <c r="R9" i="1"/>
  <c r="F10" i="1"/>
  <c r="F11" i="1"/>
  <c r="R10" i="1"/>
  <c r="R11" i="1"/>
  <c r="R12" i="1"/>
  <c r="R14" i="1"/>
  <c r="R16" i="1"/>
  <c r="R18" i="1"/>
  <c r="R20" i="1"/>
  <c r="R22" i="1"/>
  <c r="R24" i="1"/>
  <c r="F25" i="1"/>
  <c r="F37" i="1"/>
  <c r="R37" i="1"/>
  <c r="R25" i="1" l="1"/>
  <c r="R5" i="1"/>
</calcChain>
</file>

<file path=xl/sharedStrings.xml><?xml version="1.0" encoding="utf-8"?>
<sst xmlns="http://schemas.openxmlformats.org/spreadsheetml/2006/main" count="546" uniqueCount="105">
  <si>
    <t>道路形状＝（すべて）　表の種類＝すべての事故　集計データ＝確定データ</t>
  </si>
  <si>
    <t>区分</t>
    <rPh sb="0" eb="2">
      <t>クブン</t>
    </rPh>
    <phoneticPr fontId="4"/>
  </si>
  <si>
    <t>発生件数</t>
    <rPh sb="0" eb="2">
      <t>ハッセイ</t>
    </rPh>
    <rPh sb="2" eb="4">
      <t>ケンスウ</t>
    </rPh>
    <phoneticPr fontId="4"/>
  </si>
  <si>
    <t>死　者　数</t>
    <rPh sb="0" eb="1">
      <t>シ</t>
    </rPh>
    <rPh sb="2" eb="3">
      <t>シャ</t>
    </rPh>
    <rPh sb="4" eb="5">
      <t>カズ</t>
    </rPh>
    <phoneticPr fontId="4"/>
  </si>
  <si>
    <t>傷　　　　者　　　　数</t>
    <rPh sb="0" eb="1">
      <t>キズ</t>
    </rPh>
    <rPh sb="5" eb="6">
      <t>シャ</t>
    </rPh>
    <rPh sb="10" eb="11">
      <t>スウ</t>
    </rPh>
    <phoneticPr fontId="4"/>
  </si>
  <si>
    <t>前年比</t>
    <rPh sb="0" eb="3">
      <t>ゼンネンヒ</t>
    </rPh>
    <phoneticPr fontId="4"/>
  </si>
  <si>
    <t>死亡事故</t>
    <rPh sb="0" eb="2">
      <t>シボウ</t>
    </rPh>
    <rPh sb="2" eb="4">
      <t>ジコ</t>
    </rPh>
    <phoneticPr fontId="4"/>
  </si>
  <si>
    <t>重傷事故</t>
    <rPh sb="0" eb="2">
      <t>ジュウショウ</t>
    </rPh>
    <rPh sb="2" eb="4">
      <t>ジコ</t>
    </rPh>
    <phoneticPr fontId="4"/>
  </si>
  <si>
    <t>軽傷事故</t>
    <rPh sb="0" eb="4">
      <t>ケイショウジコ</t>
    </rPh>
    <phoneticPr fontId="4"/>
  </si>
  <si>
    <t>重傷者数</t>
    <rPh sb="0" eb="3">
      <t>ジュウショウシャ</t>
    </rPh>
    <rPh sb="3" eb="4">
      <t>スウ</t>
    </rPh>
    <phoneticPr fontId="4"/>
  </si>
  <si>
    <t>軽傷者数</t>
    <rPh sb="0" eb="4">
      <t>ケイショウシャスウ</t>
    </rPh>
    <phoneticPr fontId="4"/>
  </si>
  <si>
    <t>所属</t>
    <rPh sb="0" eb="2">
      <t>ショゾク</t>
    </rPh>
    <phoneticPr fontId="4"/>
  </si>
  <si>
    <t>合計</t>
    <rPh sb="0" eb="2">
      <t>ゴウケイ</t>
    </rPh>
    <phoneticPr fontId="4"/>
  </si>
  <si>
    <t>増減数</t>
    <rPh sb="0" eb="2">
      <t>ゾウゲン</t>
    </rPh>
    <rPh sb="2" eb="3">
      <t>スウ</t>
    </rPh>
    <phoneticPr fontId="4"/>
  </si>
  <si>
    <t>増減率</t>
    <rPh sb="0" eb="3">
      <t>ゾウゲンリツ</t>
    </rPh>
    <phoneticPr fontId="4"/>
  </si>
  <si>
    <t>総合計</t>
    <rPh sb="0" eb="3">
      <t>ソウゴウケイ</t>
    </rPh>
    <phoneticPr fontId="4"/>
  </si>
  <si>
    <t>高速隊</t>
    <rPh sb="0" eb="3">
      <t>コウソクタイ</t>
    </rPh>
    <phoneticPr fontId="4"/>
  </si>
  <si>
    <t>計</t>
    <rPh sb="0" eb="1">
      <t>ケイ</t>
    </rPh>
    <phoneticPr fontId="4"/>
  </si>
  <si>
    <t>中央署</t>
    <phoneticPr fontId="4"/>
  </si>
  <si>
    <t>博多署</t>
  </si>
  <si>
    <t>東　署</t>
  </si>
  <si>
    <t>福</t>
    <rPh sb="0" eb="1">
      <t>フク</t>
    </rPh>
    <phoneticPr fontId="4"/>
  </si>
  <si>
    <t>南　署</t>
  </si>
  <si>
    <t>早良署</t>
    <rPh sb="0" eb="2">
      <t>サワラ</t>
    </rPh>
    <phoneticPr fontId="4"/>
  </si>
  <si>
    <t>警</t>
    <rPh sb="0" eb="1">
      <t>ケイ</t>
    </rPh>
    <phoneticPr fontId="4"/>
  </si>
  <si>
    <t>岡</t>
    <rPh sb="0" eb="1">
      <t>オカ</t>
    </rPh>
    <phoneticPr fontId="4"/>
  </si>
  <si>
    <t>西　署</t>
    <phoneticPr fontId="4"/>
  </si>
  <si>
    <t>粕屋署</t>
    <phoneticPr fontId="4"/>
  </si>
  <si>
    <t>地</t>
    <rPh sb="0" eb="1">
      <t>チ</t>
    </rPh>
    <phoneticPr fontId="4"/>
  </si>
  <si>
    <t>春日署</t>
    <rPh sb="0" eb="2">
      <t>カスガ</t>
    </rPh>
    <phoneticPr fontId="4"/>
  </si>
  <si>
    <t>筑紫野署</t>
  </si>
  <si>
    <t>区</t>
    <rPh sb="0" eb="1">
      <t>ク</t>
    </rPh>
    <phoneticPr fontId="4"/>
  </si>
  <si>
    <t>糸島署</t>
    <rPh sb="0" eb="2">
      <t>イトシマ</t>
    </rPh>
    <phoneticPr fontId="4"/>
  </si>
  <si>
    <t>宗像署</t>
  </si>
  <si>
    <t>朝倉署</t>
    <rPh sb="0" eb="2">
      <t>アサクラ</t>
    </rPh>
    <phoneticPr fontId="4"/>
  </si>
  <si>
    <t>臨港署</t>
  </si>
  <si>
    <t>空港署</t>
  </si>
  <si>
    <t>北</t>
    <rPh sb="0" eb="1">
      <t>キタ</t>
    </rPh>
    <phoneticPr fontId="4"/>
  </si>
  <si>
    <t>小倉北署</t>
  </si>
  <si>
    <t>小倉南署</t>
  </si>
  <si>
    <t>九</t>
    <rPh sb="0" eb="1">
      <t>キュウ</t>
    </rPh>
    <phoneticPr fontId="4"/>
  </si>
  <si>
    <t>八幡東署</t>
  </si>
  <si>
    <t>察</t>
    <rPh sb="0" eb="1">
      <t>サツ</t>
    </rPh>
    <phoneticPr fontId="4"/>
  </si>
  <si>
    <t>八幡西署</t>
  </si>
  <si>
    <t>州</t>
    <rPh sb="0" eb="1">
      <t>シュウ</t>
    </rPh>
    <phoneticPr fontId="4"/>
  </si>
  <si>
    <t>折尾署</t>
  </si>
  <si>
    <t>若松署</t>
  </si>
  <si>
    <t>戸畑署</t>
  </si>
  <si>
    <t>門司署</t>
  </si>
  <si>
    <t>行橋署</t>
  </si>
  <si>
    <t>豊前署</t>
  </si>
  <si>
    <t>筑</t>
  </si>
  <si>
    <t>飯塚署</t>
    <phoneticPr fontId="4"/>
  </si>
  <si>
    <t>豊</t>
    <rPh sb="0" eb="1">
      <t>ユタ</t>
    </rPh>
    <phoneticPr fontId="4"/>
  </si>
  <si>
    <t>嘉麻署</t>
    <rPh sb="0" eb="1">
      <t>ヨシミ</t>
    </rPh>
    <rPh sb="1" eb="2">
      <t>アサ</t>
    </rPh>
    <rPh sb="2" eb="3">
      <t>ショ</t>
    </rPh>
    <phoneticPr fontId="4"/>
  </si>
  <si>
    <t>直方署</t>
    <phoneticPr fontId="4"/>
  </si>
  <si>
    <t>区</t>
  </si>
  <si>
    <t>田川署</t>
  </si>
  <si>
    <t>署</t>
    <rPh sb="0" eb="1">
      <t>ショ</t>
    </rPh>
    <phoneticPr fontId="4"/>
  </si>
  <si>
    <t>久留米署</t>
  </si>
  <si>
    <t>筑</t>
    <rPh sb="0" eb="1">
      <t>チク</t>
    </rPh>
    <phoneticPr fontId="4"/>
  </si>
  <si>
    <t>小郡署</t>
  </si>
  <si>
    <t>後</t>
    <rPh sb="0" eb="1">
      <t>アト</t>
    </rPh>
    <phoneticPr fontId="4"/>
  </si>
  <si>
    <t>うきは署</t>
    <phoneticPr fontId="4"/>
  </si>
  <si>
    <t>筑後署</t>
    <phoneticPr fontId="4"/>
  </si>
  <si>
    <t>八女署</t>
    <phoneticPr fontId="4"/>
  </si>
  <si>
    <t>柳川署</t>
  </si>
  <si>
    <t>大牟田署</t>
  </si>
  <si>
    <t>※　すべての事故とは、すべての事故件数と集計条件の対象当事者の死傷者数である。</t>
  </si>
  <si>
    <t>集計期間 ＝ 令和元年１２月末</t>
    <rPh sb="7" eb="9">
      <t>レイワ</t>
    </rPh>
    <rPh sb="9" eb="11">
      <t>ガンネン</t>
    </rPh>
    <rPh sb="14" eb="15">
      <t>マツ</t>
    </rPh>
    <phoneticPr fontId="3"/>
  </si>
  <si>
    <t>中央署</t>
    <phoneticPr fontId="4"/>
  </si>
  <si>
    <t>中央署</t>
    <phoneticPr fontId="4"/>
  </si>
  <si>
    <t>西　署</t>
    <phoneticPr fontId="4"/>
  </si>
  <si>
    <t>粕屋署</t>
    <phoneticPr fontId="4"/>
  </si>
  <si>
    <t>飯塚署</t>
    <phoneticPr fontId="4"/>
  </si>
  <si>
    <t>直方署</t>
    <phoneticPr fontId="4"/>
  </si>
  <si>
    <t>うきは署</t>
    <phoneticPr fontId="4"/>
  </si>
  <si>
    <t>筑後署</t>
    <phoneticPr fontId="4"/>
  </si>
  <si>
    <t>八女署</t>
    <phoneticPr fontId="4"/>
  </si>
  <si>
    <t>集計期間 ＝ 令和元年１２月中</t>
    <rPh sb="7" eb="9">
      <t>レイワ</t>
    </rPh>
    <rPh sb="9" eb="11">
      <t>ガンネン</t>
    </rPh>
    <rPh sb="14" eb="15">
      <t>チュウ</t>
    </rPh>
    <phoneticPr fontId="3"/>
  </si>
  <si>
    <t>道路形状＝（すべて）　表の種類＝高齢者の事故　集計データ＝確定データ</t>
  </si>
  <si>
    <t>飯塚署</t>
    <phoneticPr fontId="4"/>
  </si>
  <si>
    <t>直方署</t>
    <phoneticPr fontId="4"/>
  </si>
  <si>
    <t>うきは署</t>
    <phoneticPr fontId="4"/>
  </si>
  <si>
    <t>筑後署</t>
    <phoneticPr fontId="4"/>
  </si>
  <si>
    <t>八女署</t>
    <phoneticPr fontId="4"/>
  </si>
  <si>
    <t>※　高齢者の事故とは、第１当事者または第２当事者が高齢者の事故件数と集計条件の対象当事者の死傷者数である。</t>
  </si>
  <si>
    <t>集計期間 ＝ 令和元年１２月末</t>
    <rPh sb="7" eb="9">
      <t>レイワ</t>
    </rPh>
    <rPh sb="9" eb="11">
      <t>ガンネン</t>
    </rPh>
    <rPh sb="14" eb="15">
      <t>マツ</t>
    </rPh>
    <phoneticPr fontId="3"/>
  </si>
  <si>
    <t>粕屋署</t>
    <phoneticPr fontId="4"/>
  </si>
  <si>
    <t>飯塚署</t>
    <phoneticPr fontId="4"/>
  </si>
  <si>
    <t>うきは署</t>
    <phoneticPr fontId="4"/>
  </si>
  <si>
    <t>筑後署</t>
    <phoneticPr fontId="4"/>
  </si>
  <si>
    <t>八女署</t>
    <phoneticPr fontId="4"/>
  </si>
  <si>
    <t>道路形状＝（すべて）　表の種類＝自転車の事故　集計データ＝確定データ</t>
  </si>
  <si>
    <t>飯塚署</t>
    <phoneticPr fontId="4"/>
  </si>
  <si>
    <t>直方署</t>
    <phoneticPr fontId="4"/>
  </si>
  <si>
    <t>うきは署</t>
    <phoneticPr fontId="4"/>
  </si>
  <si>
    <t>筑後署</t>
    <phoneticPr fontId="4"/>
  </si>
  <si>
    <t>※　自転車の事故とは、第１当事者または第２当事者が自転車の事故件数と集計条件の対象当事者の死傷者数である。</t>
  </si>
  <si>
    <t>集計期間 ＝ 令和元年１２月末</t>
    <rPh sb="7" eb="11">
      <t>レイワガンネン</t>
    </rPh>
    <rPh sb="14" eb="15">
      <t>マツ</t>
    </rPh>
    <phoneticPr fontId="3"/>
  </si>
  <si>
    <t>西　署</t>
    <phoneticPr fontId="4"/>
  </si>
  <si>
    <t>直方署</t>
    <phoneticPr fontId="4"/>
  </si>
  <si>
    <t>うきは署</t>
    <phoneticPr fontId="4"/>
  </si>
  <si>
    <t>筑後署</t>
    <phoneticPr fontId="4"/>
  </si>
  <si>
    <t>八女署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</si>
</sst>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0"/>
    <numFmt numFmtId="177" formatCode="\+#,##0.0%;[Red]\-#,##0.0%;&quot;±&quot;#,##0.0%"/>
  </numFmts>
  <fonts count="8" x14ac:knownFonts="1">
    <font>
      <sz val="11"/>
      <color theme="1"/>
      <name val="游ゴシック"/>
      <family val="2"/>
      <charset val="128"/>
      <scheme val="minor"/>
    </font>
    <font>
      <sz val="10"/>
      <name val="ＭＳ ゴシック"/>
      <family val="3"/>
      <charset val="128"/>
    </font>
    <font>
      <sz val="10"/>
      <name val="ＭＳ 明朝"/>
      <family val="1"/>
      <charset val="128"/>
    </font>
    <font>
      <sz val="6"/>
      <name val="游ゴシック"/>
      <family val="2"/>
      <charset val="128"/>
      <scheme val="minor"/>
    </font>
    <font>
      <sz val="6"/>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6" fillId="0" borderId="0"/>
  </cellStyleXfs>
  <cellXfs count="91">
    <xf numFmtId="0" fontId="0" fillId="0" borderId="0" xfId="0">
      <alignment vertical="center"/>
    </xf>
    <xf numFmtId="0" fontId="2" fillId="0" borderId="0" xfId="3" applyFont="1" applyFill="1" applyAlignment="1">
      <alignment horizontal="left" vertical="center"/>
    </xf>
    <xf numFmtId="0" fontId="1" fillId="0" borderId="0" xfId="3" applyFont="1" applyFill="1">
      <alignment vertical="center"/>
    </xf>
    <xf numFmtId="0" fontId="1" fillId="0" borderId="0" xfId="3" applyFont="1" applyFill="1" applyAlignment="1">
      <alignment horizontal="right" vertical="center"/>
    </xf>
    <xf numFmtId="0" fontId="1" fillId="0" borderId="1" xfId="3" applyFont="1" applyFill="1" applyBorder="1">
      <alignment vertical="center"/>
    </xf>
    <xf numFmtId="0" fontId="1" fillId="0" borderId="2" xfId="3" applyFont="1" applyFill="1" applyBorder="1">
      <alignment vertical="center"/>
    </xf>
    <xf numFmtId="0" fontId="1" fillId="0" borderId="3" xfId="3" applyFont="1" applyFill="1" applyBorder="1" applyAlignment="1">
      <alignment horizontal="right" vertical="top"/>
    </xf>
    <xf numFmtId="0" fontId="1" fillId="0" borderId="2" xfId="3" applyFont="1" applyFill="1" applyBorder="1" applyAlignment="1">
      <alignment horizontal="centerContinuous" vertical="center"/>
    </xf>
    <xf numFmtId="0" fontId="1" fillId="0" borderId="3" xfId="3" applyFont="1" applyFill="1" applyBorder="1" applyAlignment="1">
      <alignment horizontal="centerContinuous" vertical="center"/>
    </xf>
    <xf numFmtId="0" fontId="1" fillId="0" borderId="1" xfId="3" applyFont="1" applyFill="1" applyBorder="1" applyAlignment="1">
      <alignment horizontal="centerContinuous" vertical="center"/>
    </xf>
    <xf numFmtId="0" fontId="1" fillId="0" borderId="4" xfId="3" applyFont="1" applyFill="1" applyBorder="1">
      <alignment vertical="center"/>
    </xf>
    <xf numFmtId="0" fontId="1" fillId="0" borderId="0" xfId="3" applyFont="1" applyFill="1" applyBorder="1">
      <alignment vertical="center"/>
    </xf>
    <xf numFmtId="0" fontId="1" fillId="0" borderId="5" xfId="3" applyFont="1" applyFill="1" applyBorder="1">
      <alignment vertical="center"/>
    </xf>
    <xf numFmtId="0" fontId="1" fillId="0" borderId="0" xfId="3" applyFont="1" applyFill="1" applyBorder="1" applyAlignment="1">
      <alignment horizontal="centerContinuous" vertical="center"/>
    </xf>
    <xf numFmtId="0" fontId="1" fillId="0" borderId="6" xfId="3" applyFont="1" applyFill="1" applyBorder="1" applyAlignment="1">
      <alignment horizontal="centerContinuous" vertical="center"/>
    </xf>
    <xf numFmtId="0" fontId="1" fillId="0" borderId="7" xfId="3" applyFont="1" applyFill="1" applyBorder="1" applyAlignment="1">
      <alignment horizontal="centerContinuous" vertical="center"/>
    </xf>
    <xf numFmtId="0" fontId="1" fillId="0" borderId="0" xfId="3" applyFont="1" applyFill="1" applyBorder="1" applyAlignment="1">
      <alignment horizontal="left" vertical="center"/>
    </xf>
    <xf numFmtId="0" fontId="1" fillId="0" borderId="8" xfId="3" applyFont="1" applyFill="1" applyBorder="1">
      <alignment vertical="center"/>
    </xf>
    <xf numFmtId="0" fontId="1" fillId="0" borderId="9" xfId="3" applyFont="1" applyFill="1" applyBorder="1">
      <alignment vertical="center"/>
    </xf>
    <xf numFmtId="0" fontId="1" fillId="0" borderId="10" xfId="3" applyFont="1" applyFill="1" applyBorder="1">
      <alignment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14"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Continuous" vertical="center"/>
    </xf>
    <xf numFmtId="0" fontId="1" fillId="0" borderId="17" xfId="3" applyFont="1" applyFill="1" applyBorder="1" applyAlignment="1">
      <alignment horizontal="centerContinuous" vertical="center"/>
    </xf>
    <xf numFmtId="0" fontId="1" fillId="0" borderId="18" xfId="3" applyFont="1" applyFill="1" applyBorder="1" applyAlignment="1">
      <alignment horizontal="centerContinuous" vertical="center"/>
    </xf>
    <xf numFmtId="38" fontId="1" fillId="0" borderId="18" xfId="1" applyFont="1" applyFill="1" applyBorder="1" applyAlignment="1">
      <alignment horizontal="right" vertical="center"/>
    </xf>
    <xf numFmtId="176" fontId="1" fillId="0" borderId="19" xfId="3"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38" fontId="1" fillId="0" borderId="19" xfId="1" applyFont="1" applyFill="1" applyBorder="1" applyAlignment="1">
      <alignment horizontal="right" vertical="center"/>
    </xf>
    <xf numFmtId="176" fontId="1" fillId="0" borderId="20" xfId="1" applyNumberFormat="1" applyFont="1" applyFill="1" applyBorder="1" applyAlignment="1">
      <alignment horizontal="right" vertical="center"/>
    </xf>
    <xf numFmtId="38" fontId="1" fillId="0" borderId="20" xfId="1" applyFont="1" applyFill="1" applyBorder="1" applyAlignment="1">
      <alignment horizontal="right" vertical="center"/>
    </xf>
    <xf numFmtId="177" fontId="1" fillId="0" borderId="21" xfId="2" applyNumberFormat="1" applyFont="1" applyFill="1" applyBorder="1" applyAlignment="1">
      <alignment horizontal="right" vertical="center"/>
    </xf>
    <xf numFmtId="0" fontId="1" fillId="0" borderId="22" xfId="3" applyFont="1" applyFill="1" applyBorder="1" applyAlignment="1">
      <alignment horizontal="centerContinuous" vertical="center"/>
    </xf>
    <xf numFmtId="38" fontId="1" fillId="0" borderId="23" xfId="1" applyFont="1" applyFill="1" applyBorder="1" applyAlignment="1">
      <alignment horizontal="right" vertical="center"/>
    </xf>
    <xf numFmtId="176" fontId="1" fillId="0" borderId="24" xfId="3" applyNumberFormat="1" applyFont="1" applyFill="1" applyBorder="1" applyAlignment="1">
      <alignment horizontal="right" vertical="center"/>
    </xf>
    <xf numFmtId="177" fontId="1" fillId="0" borderId="7" xfId="2" applyNumberFormat="1" applyFont="1" applyFill="1" applyBorder="1" applyAlignment="1">
      <alignment horizontal="right" vertical="center"/>
    </xf>
    <xf numFmtId="0" fontId="1" fillId="0" borderId="24" xfId="3" applyFont="1" applyFill="1" applyBorder="1" applyAlignment="1">
      <alignment horizontal="right" vertical="center"/>
    </xf>
    <xf numFmtId="176" fontId="1" fillId="0" borderId="25" xfId="3" applyNumberFormat="1" applyFont="1" applyFill="1" applyBorder="1" applyAlignment="1">
      <alignment horizontal="right" vertical="center"/>
    </xf>
    <xf numFmtId="38" fontId="1" fillId="0" borderId="25" xfId="1" applyFont="1" applyFill="1" applyBorder="1" applyAlignment="1">
      <alignment horizontal="right" vertical="center"/>
    </xf>
    <xf numFmtId="177" fontId="1" fillId="0" borderId="26" xfId="2" applyNumberFormat="1" applyFont="1" applyFill="1" applyBorder="1" applyAlignment="1">
      <alignment horizontal="right" vertical="center"/>
    </xf>
    <xf numFmtId="0" fontId="1" fillId="0" borderId="27" xfId="3" applyFont="1" applyFill="1" applyBorder="1">
      <alignment vertical="center"/>
    </xf>
    <xf numFmtId="38" fontId="1" fillId="0" borderId="3" xfId="1" applyFont="1" applyFill="1" applyBorder="1" applyAlignment="1">
      <alignment horizontal="right" vertical="center"/>
    </xf>
    <xf numFmtId="176" fontId="1" fillId="0" borderId="6" xfId="3" applyNumberFormat="1" applyFont="1" applyFill="1" applyBorder="1" applyAlignment="1">
      <alignment horizontal="right" vertical="center"/>
    </xf>
    <xf numFmtId="38" fontId="1" fillId="0" borderId="6" xfId="1" applyFont="1" applyFill="1" applyBorder="1" applyAlignment="1">
      <alignment horizontal="right" vertical="center"/>
    </xf>
    <xf numFmtId="176" fontId="1" fillId="0" borderId="7" xfId="1" applyNumberFormat="1" applyFont="1" applyFill="1" applyBorder="1" applyAlignment="1">
      <alignment horizontal="right" vertical="center"/>
    </xf>
    <xf numFmtId="38" fontId="1" fillId="0" borderId="27" xfId="1" applyFont="1" applyFill="1" applyBorder="1" applyAlignment="1">
      <alignment horizontal="right" vertical="center"/>
    </xf>
    <xf numFmtId="176" fontId="1" fillId="0" borderId="24" xfId="1" applyNumberFormat="1" applyFont="1" applyFill="1" applyBorder="1" applyAlignment="1">
      <alignment horizontal="right" vertical="center"/>
    </xf>
    <xf numFmtId="177" fontId="1" fillId="0" borderId="3" xfId="2"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0" fontId="1" fillId="0" borderId="28" xfId="3" applyFont="1" applyFill="1" applyBorder="1">
      <alignment vertical="center"/>
    </xf>
    <xf numFmtId="0" fontId="7" fillId="0" borderId="29" xfId="4" applyFont="1" applyFill="1" applyBorder="1" applyAlignment="1">
      <alignment horizontal="center" vertical="center"/>
    </xf>
    <xf numFmtId="38" fontId="1" fillId="0" borderId="29" xfId="1" applyFont="1" applyFill="1" applyBorder="1" applyAlignment="1">
      <alignment horizontal="right" vertical="center"/>
    </xf>
    <xf numFmtId="176" fontId="1" fillId="0" borderId="30" xfId="3" applyNumberFormat="1" applyFont="1" applyFill="1" applyBorder="1" applyAlignment="1">
      <alignment horizontal="right" vertical="center"/>
    </xf>
    <xf numFmtId="0" fontId="1" fillId="0" borderId="30" xfId="3" applyFont="1" applyFill="1" applyBorder="1" applyAlignment="1">
      <alignment horizontal="right" vertical="center"/>
    </xf>
    <xf numFmtId="176" fontId="1" fillId="0" borderId="26" xfId="3" applyNumberFormat="1" applyFont="1" applyFill="1" applyBorder="1" applyAlignment="1">
      <alignment horizontal="right" vertical="center"/>
    </xf>
    <xf numFmtId="38" fontId="1" fillId="0" borderId="26" xfId="1" applyFont="1" applyFill="1" applyBorder="1" applyAlignment="1">
      <alignment horizontal="right" vertical="center"/>
    </xf>
    <xf numFmtId="0" fontId="7" fillId="0" borderId="31" xfId="4" applyFont="1" applyFill="1" applyBorder="1" applyAlignment="1">
      <alignment horizontal="center" vertical="center"/>
    </xf>
    <xf numFmtId="38" fontId="1" fillId="0" borderId="31" xfId="1" applyFont="1" applyFill="1" applyBorder="1" applyAlignment="1">
      <alignment horizontal="right" vertical="center"/>
    </xf>
    <xf numFmtId="176" fontId="1" fillId="0" borderId="32" xfId="3" applyNumberFormat="1" applyFont="1" applyFill="1" applyBorder="1" applyAlignment="1">
      <alignment horizontal="right" vertical="center"/>
    </xf>
    <xf numFmtId="177" fontId="1" fillId="0" borderId="33" xfId="2" applyNumberFormat="1" applyFont="1" applyFill="1" applyBorder="1" applyAlignment="1">
      <alignment horizontal="right" vertical="center"/>
    </xf>
    <xf numFmtId="0" fontId="1" fillId="0" borderId="32" xfId="3" applyFont="1" applyFill="1" applyBorder="1" applyAlignment="1">
      <alignment horizontal="right" vertical="center"/>
    </xf>
    <xf numFmtId="176" fontId="1" fillId="0" borderId="33" xfId="3" applyNumberFormat="1" applyFont="1" applyFill="1" applyBorder="1" applyAlignment="1">
      <alignment horizontal="right" vertical="center"/>
    </xf>
    <xf numFmtId="38" fontId="1" fillId="0" borderId="33" xfId="1" applyFont="1" applyFill="1" applyBorder="1" applyAlignment="1">
      <alignment horizontal="right" vertical="center"/>
    </xf>
    <xf numFmtId="0" fontId="1" fillId="0" borderId="16" xfId="3" applyFont="1" applyFill="1" applyBorder="1">
      <alignment vertical="center"/>
    </xf>
    <xf numFmtId="0" fontId="7" fillId="0" borderId="34" xfId="4" applyFont="1" applyFill="1" applyBorder="1" applyAlignment="1">
      <alignment horizontal="center" vertical="center"/>
    </xf>
    <xf numFmtId="38" fontId="1" fillId="0" borderId="34" xfId="1" applyFont="1" applyFill="1" applyBorder="1" applyAlignment="1">
      <alignment horizontal="right" vertical="center"/>
    </xf>
    <xf numFmtId="176" fontId="1" fillId="0" borderId="35" xfId="3" applyNumberFormat="1" applyFont="1" applyFill="1" applyBorder="1" applyAlignment="1">
      <alignment horizontal="right" vertical="center"/>
    </xf>
    <xf numFmtId="177" fontId="1" fillId="0" borderId="36" xfId="2" applyNumberFormat="1" applyFont="1" applyFill="1" applyBorder="1" applyAlignment="1">
      <alignment horizontal="right" vertical="center"/>
    </xf>
    <xf numFmtId="0" fontId="1" fillId="0" borderId="35" xfId="3" applyFont="1" applyFill="1" applyBorder="1" applyAlignment="1">
      <alignment horizontal="right" vertical="center"/>
    </xf>
    <xf numFmtId="176" fontId="1" fillId="0" borderId="36" xfId="3" applyNumberFormat="1" applyFont="1" applyFill="1" applyBorder="1" applyAlignment="1">
      <alignment horizontal="right" vertical="center"/>
    </xf>
    <xf numFmtId="38" fontId="1" fillId="0" borderId="36" xfId="1" applyFont="1" applyFill="1" applyBorder="1" applyAlignment="1">
      <alignment horizontal="right" vertical="center"/>
    </xf>
    <xf numFmtId="38" fontId="1" fillId="0" borderId="7" xfId="1" applyFont="1" applyFill="1" applyBorder="1" applyAlignment="1">
      <alignment horizontal="right" vertical="center"/>
    </xf>
    <xf numFmtId="38" fontId="1" fillId="0" borderId="5" xfId="1" applyFont="1" applyFill="1" applyBorder="1" applyAlignment="1">
      <alignment horizontal="right" vertical="center"/>
    </xf>
    <xf numFmtId="176" fontId="1" fillId="0" borderId="37" xfId="3" applyNumberFormat="1" applyFont="1" applyFill="1" applyBorder="1" applyAlignment="1">
      <alignment horizontal="right" vertical="center"/>
    </xf>
    <xf numFmtId="38" fontId="1" fillId="0" borderId="37" xfId="1" applyFont="1" applyFill="1" applyBorder="1" applyAlignment="1">
      <alignment horizontal="right" vertical="center"/>
    </xf>
    <xf numFmtId="176" fontId="1" fillId="0" borderId="21" xfId="1" applyNumberFormat="1" applyFont="1" applyFill="1" applyBorder="1" applyAlignment="1">
      <alignment horizontal="right" vertical="center"/>
    </xf>
    <xf numFmtId="38" fontId="1" fillId="0" borderId="21" xfId="1" applyFont="1" applyFill="1" applyBorder="1" applyAlignment="1">
      <alignment horizontal="right" vertical="center"/>
    </xf>
    <xf numFmtId="0" fontId="1" fillId="0" borderId="38" xfId="3" applyFont="1" applyFill="1" applyBorder="1">
      <alignment vertical="center"/>
    </xf>
    <xf numFmtId="38" fontId="1" fillId="0" borderId="39" xfId="1" applyFont="1" applyFill="1" applyBorder="1" applyAlignment="1">
      <alignment horizontal="right" vertical="center"/>
    </xf>
    <xf numFmtId="176" fontId="1" fillId="0" borderId="40" xfId="3" applyNumberFormat="1" applyFont="1" applyFill="1" applyBorder="1" applyAlignment="1">
      <alignment horizontal="right" vertical="center"/>
    </xf>
    <xf numFmtId="177" fontId="1" fillId="0" borderId="41" xfId="2" applyNumberFormat="1" applyFont="1" applyFill="1" applyBorder="1" applyAlignment="1">
      <alignment horizontal="right" vertical="center"/>
    </xf>
    <xf numFmtId="0" fontId="1" fillId="0" borderId="40" xfId="3" applyFont="1" applyFill="1" applyBorder="1" applyAlignment="1">
      <alignment horizontal="right" vertical="center"/>
    </xf>
    <xf numFmtId="176" fontId="1" fillId="0" borderId="41" xfId="3" applyNumberFormat="1" applyFont="1" applyFill="1" applyBorder="1" applyAlignment="1">
      <alignment horizontal="right" vertical="center"/>
    </xf>
    <xf numFmtId="38" fontId="1" fillId="0" borderId="41" xfId="1" applyFont="1" applyFill="1" applyBorder="1" applyAlignment="1">
      <alignment horizontal="right" vertical="center"/>
    </xf>
    <xf numFmtId="0" fontId="1" fillId="0" borderId="3" xfId="3" applyFont="1" applyFill="1" applyBorder="1">
      <alignment vertical="center"/>
    </xf>
    <xf numFmtId="38" fontId="1" fillId="0" borderId="22" xfId="1" applyFont="1" applyFill="1" applyBorder="1" applyAlignment="1">
      <alignment horizontal="right" vertical="center"/>
    </xf>
    <xf numFmtId="176" fontId="1" fillId="0" borderId="22" xfId="1" applyNumberFormat="1" applyFont="1" applyFill="1" applyBorder="1" applyAlignment="1">
      <alignment horizontal="right" vertical="center"/>
    </xf>
    <xf numFmtId="0" fontId="2" fillId="0" borderId="0" xfId="3" applyFont="1" applyFill="1">
      <alignment vertical="center"/>
    </xf>
  </cellXfs>
  <cellStyles count="5">
    <cellStyle name="パーセント" xfId="2" builtinId="5"/>
    <cellStyle name="桁区切り" xfId="1" builtinId="6"/>
    <cellStyle name="標準" xfId="0" builtinId="0"/>
    <cellStyle name="標準_0001_関連発生状況表_200804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view="pageBreakPreview" zoomScaleNormal="100" zoomScaleSheetLayoutView="75" workbookViewId="0">
      <selection activeCell="Y22" sqref="Y22"/>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69</v>
      </c>
    </row>
    <row r="2" spans="1:22" x14ac:dyDescent="0.4">
      <c r="A2" s="4"/>
      <c r="B2" s="5"/>
      <c r="C2" s="6" t="s">
        <v>1</v>
      </c>
      <c r="D2" s="7" t="s">
        <v>2</v>
      </c>
      <c r="E2" s="7"/>
      <c r="F2" s="7"/>
      <c r="G2" s="7"/>
      <c r="H2" s="7"/>
      <c r="I2" s="7"/>
      <c r="J2" s="7"/>
      <c r="K2" s="7"/>
      <c r="L2" s="8"/>
      <c r="M2" s="9" t="s">
        <v>3</v>
      </c>
      <c r="N2" s="7"/>
      <c r="O2" s="7"/>
      <c r="P2" s="9" t="s">
        <v>4</v>
      </c>
      <c r="Q2" s="7"/>
      <c r="R2" s="7"/>
      <c r="S2" s="7"/>
      <c r="T2" s="7"/>
      <c r="U2" s="7"/>
      <c r="V2" s="8"/>
    </row>
    <row r="3" spans="1:22" x14ac:dyDescent="0.4">
      <c r="A3" s="10"/>
      <c r="B3" s="11"/>
      <c r="C3" s="12"/>
      <c r="D3" s="13"/>
      <c r="E3" s="14" t="s">
        <v>5</v>
      </c>
      <c r="F3" s="15"/>
      <c r="G3" s="14" t="s">
        <v>6</v>
      </c>
      <c r="H3" s="15"/>
      <c r="I3" s="14" t="s">
        <v>7</v>
      </c>
      <c r="J3" s="15"/>
      <c r="K3" s="14" t="s">
        <v>8</v>
      </c>
      <c r="L3" s="15"/>
      <c r="M3" s="16"/>
      <c r="N3" s="14" t="s">
        <v>5</v>
      </c>
      <c r="O3" s="15"/>
      <c r="P3" s="16"/>
      <c r="Q3" s="14" t="s">
        <v>5</v>
      </c>
      <c r="R3" s="15"/>
      <c r="S3" s="14" t="s">
        <v>9</v>
      </c>
      <c r="T3" s="15"/>
      <c r="U3" s="14" t="s">
        <v>10</v>
      </c>
      <c r="V3" s="15"/>
    </row>
    <row r="4" spans="1:22" ht="12.75" thickBot="1" x14ac:dyDescent="0.45">
      <c r="A4" s="17" t="s">
        <v>11</v>
      </c>
      <c r="B4" s="18"/>
      <c r="C4" s="19"/>
      <c r="D4" s="20" t="s">
        <v>12</v>
      </c>
      <c r="E4" s="21" t="s">
        <v>13</v>
      </c>
      <c r="F4" s="22" t="s">
        <v>14</v>
      </c>
      <c r="G4" s="23"/>
      <c r="H4" s="24" t="s">
        <v>13</v>
      </c>
      <c r="I4" s="23"/>
      <c r="J4" s="24" t="s">
        <v>13</v>
      </c>
      <c r="K4" s="23"/>
      <c r="L4" s="24" t="s">
        <v>13</v>
      </c>
      <c r="M4" s="22" t="s">
        <v>12</v>
      </c>
      <c r="N4" s="21" t="s">
        <v>13</v>
      </c>
      <c r="O4" s="22" t="s">
        <v>14</v>
      </c>
      <c r="P4" s="22" t="s">
        <v>12</v>
      </c>
      <c r="Q4" s="21" t="s">
        <v>13</v>
      </c>
      <c r="R4" s="22" t="s">
        <v>14</v>
      </c>
      <c r="S4" s="23"/>
      <c r="T4" s="24" t="s">
        <v>13</v>
      </c>
      <c r="U4" s="23"/>
      <c r="V4" s="24" t="s">
        <v>13</v>
      </c>
    </row>
    <row r="5" spans="1:22" ht="12.75" customHeight="1" thickTop="1" x14ac:dyDescent="0.4">
      <c r="A5" s="25" t="s">
        <v>15</v>
      </c>
      <c r="B5" s="26"/>
      <c r="C5" s="27"/>
      <c r="D5" s="28">
        <f>SUM(D9,D10,D25,D36,D41)</f>
        <v>26936</v>
      </c>
      <c r="E5" s="29">
        <f>SUM(E9,E10,E25,E36,E41)</f>
        <v>-4343</v>
      </c>
      <c r="F5" s="30">
        <f>IF(D5-E5&gt;0,E5/(D5-E5),"-----")</f>
        <v>-0.1388471498449439</v>
      </c>
      <c r="G5" s="31">
        <f t="shared" ref="G5:N5" si="0">SUM(G9,G10,G25,G36,G41)</f>
        <v>93</v>
      </c>
      <c r="H5" s="32">
        <f t="shared" si="0"/>
        <v>-41</v>
      </c>
      <c r="I5" s="31">
        <f t="shared" si="0"/>
        <v>886</v>
      </c>
      <c r="J5" s="32">
        <f t="shared" si="0"/>
        <v>16</v>
      </c>
      <c r="K5" s="31">
        <f t="shared" si="0"/>
        <v>25957</v>
      </c>
      <c r="L5" s="32">
        <f t="shared" si="0"/>
        <v>-4318</v>
      </c>
      <c r="M5" s="33">
        <f t="shared" si="0"/>
        <v>98</v>
      </c>
      <c r="N5" s="29">
        <f t="shared" si="0"/>
        <v>-38</v>
      </c>
      <c r="O5" s="30">
        <f>IF(M5-N5&gt;0,N5/(M5-N5),"-----")</f>
        <v>-0.27941176470588236</v>
      </c>
      <c r="P5" s="33">
        <f>SUM(P9,P10,P25,P36,P41)</f>
        <v>35077</v>
      </c>
      <c r="Q5" s="29">
        <f>SUM(Q9,Q10,Q25,Q36,Q41)</f>
        <v>-6081</v>
      </c>
      <c r="R5" s="30">
        <f>IF(P5-Q5&gt;0,Q5/(P5-Q5),"-----")</f>
        <v>-0.14774770397006656</v>
      </c>
      <c r="S5" s="31">
        <f>SUM(S9,S10,S25,S36,S41)</f>
        <v>935</v>
      </c>
      <c r="T5" s="32">
        <f>SUM(T9,T10,T25,T36,T41)</f>
        <v>28</v>
      </c>
      <c r="U5" s="31">
        <f>SUM(U9,U10,U25,U36,U41)</f>
        <v>34142</v>
      </c>
      <c r="V5" s="32">
        <f>SUM(V9,V10,V25,V36,V41)</f>
        <v>-6109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16</v>
      </c>
      <c r="B9" s="35"/>
      <c r="C9" s="35"/>
      <c r="D9" s="36">
        <f>SUM(G9,I9,K9)</f>
        <v>391</v>
      </c>
      <c r="E9" s="37">
        <f>SUM(H9,J9,L9)</f>
        <v>-33</v>
      </c>
      <c r="F9" s="38">
        <f t="shared" ref="F9:F48" si="1">IF(D9-E9&gt;0,E9/(D9-E9),"-----")</f>
        <v>-7.783018867924528E-2</v>
      </c>
      <c r="G9" s="39">
        <v>2</v>
      </c>
      <c r="H9" s="40">
        <v>-2</v>
      </c>
      <c r="I9" s="39">
        <v>13</v>
      </c>
      <c r="J9" s="40">
        <v>1</v>
      </c>
      <c r="K9" s="39">
        <v>376</v>
      </c>
      <c r="L9" s="40">
        <v>-32</v>
      </c>
      <c r="M9" s="41">
        <v>2</v>
      </c>
      <c r="N9" s="37">
        <v>-2</v>
      </c>
      <c r="O9" s="42">
        <f t="shared" ref="O9:O48" si="2">IF(M9-N9&gt;0,N9/(M9-N9),"-----")</f>
        <v>-0.5</v>
      </c>
      <c r="P9" s="41">
        <f>SUM(S9,U9)</f>
        <v>676</v>
      </c>
      <c r="Q9" s="37">
        <f>SUM(T9,V9)</f>
        <v>-49</v>
      </c>
      <c r="R9" s="38">
        <f t="shared" ref="R9:R48" si="3">IF(P9-Q9&gt;0,Q9/(P9-Q9),"-----")</f>
        <v>-6.7586206896551718E-2</v>
      </c>
      <c r="S9" s="39">
        <v>18</v>
      </c>
      <c r="T9" s="40">
        <v>5</v>
      </c>
      <c r="U9" s="39">
        <v>658</v>
      </c>
      <c r="V9" s="40">
        <v>-54</v>
      </c>
    </row>
    <row r="10" spans="1:22" ht="12" customHeight="1" x14ac:dyDescent="0.4">
      <c r="A10" s="43"/>
      <c r="B10" s="10"/>
      <c r="C10" s="12" t="s">
        <v>17</v>
      </c>
      <c r="D10" s="44">
        <f>SUM(D11:D24)</f>
        <v>13033</v>
      </c>
      <c r="E10" s="45">
        <f>SUM(E11:E24)</f>
        <v>-1837</v>
      </c>
      <c r="F10" s="38">
        <f t="shared" si="1"/>
        <v>-0.12353732347007397</v>
      </c>
      <c r="G10" s="46">
        <f t="shared" ref="G10:N10" si="4">SUM(G11:G24)</f>
        <v>37</v>
      </c>
      <c r="H10" s="47">
        <f t="shared" si="4"/>
        <v>-5</v>
      </c>
      <c r="I10" s="46">
        <f t="shared" si="4"/>
        <v>432</v>
      </c>
      <c r="J10" s="47">
        <f t="shared" si="4"/>
        <v>46</v>
      </c>
      <c r="K10" s="46">
        <f t="shared" si="4"/>
        <v>12564</v>
      </c>
      <c r="L10" s="47">
        <f t="shared" si="4"/>
        <v>-1878</v>
      </c>
      <c r="M10" s="48">
        <f t="shared" si="4"/>
        <v>38</v>
      </c>
      <c r="N10" s="49">
        <f t="shared" si="4"/>
        <v>-4</v>
      </c>
      <c r="O10" s="50">
        <f t="shared" si="2"/>
        <v>-9.5238095238095233E-2</v>
      </c>
      <c r="P10" s="48">
        <f>SUM(P11:P24)</f>
        <v>16306</v>
      </c>
      <c r="Q10" s="51">
        <f>SUM(Q11:Q24)</f>
        <v>-2610</v>
      </c>
      <c r="R10" s="38">
        <f t="shared" si="3"/>
        <v>-0.13797843095791923</v>
      </c>
      <c r="S10" s="46">
        <f>SUM(S11:S24)</f>
        <v>451</v>
      </c>
      <c r="T10" s="47">
        <f>SUM(T11:T24)</f>
        <v>45</v>
      </c>
      <c r="U10" s="46">
        <f>SUM(U11:U24)</f>
        <v>15855</v>
      </c>
      <c r="V10" s="47">
        <f>SUM(V11:V24)</f>
        <v>-2655</v>
      </c>
    </row>
    <row r="11" spans="1:22" ht="12" customHeight="1" x14ac:dyDescent="0.4">
      <c r="A11" s="52"/>
      <c r="B11" s="10"/>
      <c r="C11" s="53" t="s">
        <v>18</v>
      </c>
      <c r="D11" s="54">
        <f t="shared" ref="D11:E24" si="5">SUM(G11,I11,K11)</f>
        <v>1189</v>
      </c>
      <c r="E11" s="55">
        <f t="shared" si="5"/>
        <v>-62</v>
      </c>
      <c r="F11" s="42">
        <f t="shared" si="1"/>
        <v>-4.9560351718625099E-2</v>
      </c>
      <c r="G11" s="56">
        <v>3</v>
      </c>
      <c r="H11" s="57">
        <v>0</v>
      </c>
      <c r="I11" s="56">
        <v>35</v>
      </c>
      <c r="J11" s="57">
        <v>8</v>
      </c>
      <c r="K11" s="56">
        <v>1151</v>
      </c>
      <c r="L11" s="57">
        <v>-70</v>
      </c>
      <c r="M11" s="58">
        <v>3</v>
      </c>
      <c r="N11" s="55">
        <v>0</v>
      </c>
      <c r="O11" s="42">
        <f t="shared" si="2"/>
        <v>0</v>
      </c>
      <c r="P11" s="54">
        <f t="shared" ref="P11:Q24" si="6">SUM(S11,U11)</f>
        <v>1429</v>
      </c>
      <c r="Q11" s="55">
        <f t="shared" si="6"/>
        <v>-39</v>
      </c>
      <c r="R11" s="42">
        <f t="shared" si="3"/>
        <v>-2.6566757493188011E-2</v>
      </c>
      <c r="S11" s="56">
        <v>35</v>
      </c>
      <c r="T11" s="57">
        <v>8</v>
      </c>
      <c r="U11" s="56">
        <v>1394</v>
      </c>
      <c r="V11" s="57">
        <v>-47</v>
      </c>
    </row>
    <row r="12" spans="1:22" ht="12" customHeight="1" x14ac:dyDescent="0.4">
      <c r="A12" s="52"/>
      <c r="B12" s="10"/>
      <c r="C12" s="59" t="s">
        <v>19</v>
      </c>
      <c r="D12" s="60">
        <f t="shared" si="5"/>
        <v>1720</v>
      </c>
      <c r="E12" s="61">
        <f t="shared" si="5"/>
        <v>-288</v>
      </c>
      <c r="F12" s="62">
        <f t="shared" si="1"/>
        <v>-0.14342629482071714</v>
      </c>
      <c r="G12" s="63">
        <v>1</v>
      </c>
      <c r="H12" s="64">
        <v>-2</v>
      </c>
      <c r="I12" s="63">
        <v>66</v>
      </c>
      <c r="J12" s="64">
        <v>27</v>
      </c>
      <c r="K12" s="63">
        <v>1653</v>
      </c>
      <c r="L12" s="64">
        <v>-313</v>
      </c>
      <c r="M12" s="65">
        <v>1</v>
      </c>
      <c r="N12" s="61">
        <v>-2</v>
      </c>
      <c r="O12" s="62">
        <f t="shared" si="2"/>
        <v>-0.66666666666666663</v>
      </c>
      <c r="P12" s="60">
        <f t="shared" si="6"/>
        <v>2102</v>
      </c>
      <c r="Q12" s="61">
        <f t="shared" si="6"/>
        <v>-425</v>
      </c>
      <c r="R12" s="62">
        <f t="shared" si="3"/>
        <v>-0.16818361693707953</v>
      </c>
      <c r="S12" s="63">
        <v>66</v>
      </c>
      <c r="T12" s="64">
        <v>23</v>
      </c>
      <c r="U12" s="63">
        <v>2036</v>
      </c>
      <c r="V12" s="64">
        <v>-448</v>
      </c>
    </row>
    <row r="13" spans="1:22" ht="12" customHeight="1" x14ac:dyDescent="0.4">
      <c r="A13" s="52"/>
      <c r="B13" s="10"/>
      <c r="C13" s="59" t="s">
        <v>20</v>
      </c>
      <c r="D13" s="60">
        <f t="shared" si="5"/>
        <v>1408</v>
      </c>
      <c r="E13" s="61">
        <f t="shared" si="5"/>
        <v>-200</v>
      </c>
      <c r="F13" s="62">
        <f t="shared" si="1"/>
        <v>-0.12437810945273632</v>
      </c>
      <c r="G13" s="63">
        <v>4</v>
      </c>
      <c r="H13" s="64">
        <v>-6</v>
      </c>
      <c r="I13" s="63">
        <v>49</v>
      </c>
      <c r="J13" s="64">
        <v>-17</v>
      </c>
      <c r="K13" s="63">
        <v>1355</v>
      </c>
      <c r="L13" s="64">
        <v>-177</v>
      </c>
      <c r="M13" s="65">
        <v>4</v>
      </c>
      <c r="N13" s="61">
        <v>-6</v>
      </c>
      <c r="O13" s="62">
        <f t="shared" si="2"/>
        <v>-0.6</v>
      </c>
      <c r="P13" s="60">
        <f t="shared" si="6"/>
        <v>1773</v>
      </c>
      <c r="Q13" s="61">
        <f t="shared" si="6"/>
        <v>-263</v>
      </c>
      <c r="R13" s="62">
        <f t="shared" si="3"/>
        <v>-0.12917485265225934</v>
      </c>
      <c r="S13" s="63">
        <v>54</v>
      </c>
      <c r="T13" s="64">
        <v>-16</v>
      </c>
      <c r="U13" s="63">
        <v>1719</v>
      </c>
      <c r="V13" s="64">
        <v>-247</v>
      </c>
    </row>
    <row r="14" spans="1:22" ht="12" customHeight="1" x14ac:dyDescent="0.4">
      <c r="A14" s="52"/>
      <c r="B14" s="10" t="s">
        <v>21</v>
      </c>
      <c r="C14" s="59" t="s">
        <v>22</v>
      </c>
      <c r="D14" s="60">
        <f t="shared" si="5"/>
        <v>1233</v>
      </c>
      <c r="E14" s="61">
        <f t="shared" si="5"/>
        <v>-136</v>
      </c>
      <c r="F14" s="62">
        <f t="shared" si="1"/>
        <v>-9.9342585829072322E-2</v>
      </c>
      <c r="G14" s="63">
        <v>1</v>
      </c>
      <c r="H14" s="64">
        <v>1</v>
      </c>
      <c r="I14" s="63">
        <v>30</v>
      </c>
      <c r="J14" s="64">
        <v>-2</v>
      </c>
      <c r="K14" s="63">
        <v>1202</v>
      </c>
      <c r="L14" s="64">
        <v>-135</v>
      </c>
      <c r="M14" s="65">
        <v>1</v>
      </c>
      <c r="N14" s="61">
        <v>1</v>
      </c>
      <c r="O14" s="62" t="str">
        <f t="shared" si="2"/>
        <v>-----</v>
      </c>
      <c r="P14" s="60">
        <f t="shared" si="6"/>
        <v>1467</v>
      </c>
      <c r="Q14" s="61">
        <f t="shared" si="6"/>
        <v>-197</v>
      </c>
      <c r="R14" s="62">
        <f t="shared" si="3"/>
        <v>-0.11838942307692307</v>
      </c>
      <c r="S14" s="63">
        <v>30</v>
      </c>
      <c r="T14" s="64">
        <v>-2</v>
      </c>
      <c r="U14" s="63">
        <v>1437</v>
      </c>
      <c r="V14" s="64">
        <v>-195</v>
      </c>
    </row>
    <row r="15" spans="1:22" ht="12" customHeight="1" x14ac:dyDescent="0.4">
      <c r="A15" s="52"/>
      <c r="B15" s="10"/>
      <c r="C15" s="59" t="s">
        <v>23</v>
      </c>
      <c r="D15" s="60">
        <f t="shared" si="5"/>
        <v>1175</v>
      </c>
      <c r="E15" s="61">
        <f t="shared" si="5"/>
        <v>-210</v>
      </c>
      <c r="F15" s="62">
        <f t="shared" si="1"/>
        <v>-0.15162454873646208</v>
      </c>
      <c r="G15" s="63">
        <v>5</v>
      </c>
      <c r="H15" s="64">
        <v>2</v>
      </c>
      <c r="I15" s="63">
        <v>33</v>
      </c>
      <c r="J15" s="64">
        <v>-5</v>
      </c>
      <c r="K15" s="63">
        <v>1137</v>
      </c>
      <c r="L15" s="64">
        <v>-207</v>
      </c>
      <c r="M15" s="65">
        <v>6</v>
      </c>
      <c r="N15" s="61">
        <v>3</v>
      </c>
      <c r="O15" s="62">
        <f t="shared" si="2"/>
        <v>1</v>
      </c>
      <c r="P15" s="60">
        <f t="shared" si="6"/>
        <v>1436</v>
      </c>
      <c r="Q15" s="61">
        <f t="shared" si="6"/>
        <v>-286</v>
      </c>
      <c r="R15" s="62">
        <f t="shared" si="3"/>
        <v>-0.16608594657375145</v>
      </c>
      <c r="S15" s="63">
        <v>35</v>
      </c>
      <c r="T15" s="64">
        <v>-7</v>
      </c>
      <c r="U15" s="63">
        <v>1401</v>
      </c>
      <c r="V15" s="64">
        <v>-279</v>
      </c>
    </row>
    <row r="16" spans="1:22" ht="12" customHeight="1" x14ac:dyDescent="0.4">
      <c r="A16" s="52" t="s">
        <v>24</v>
      </c>
      <c r="B16" s="10" t="s">
        <v>25</v>
      </c>
      <c r="C16" s="59" t="s">
        <v>26</v>
      </c>
      <c r="D16" s="60">
        <f t="shared" si="5"/>
        <v>929</v>
      </c>
      <c r="E16" s="61">
        <f t="shared" si="5"/>
        <v>-183</v>
      </c>
      <c r="F16" s="62">
        <f t="shared" si="1"/>
        <v>-0.16456834532374101</v>
      </c>
      <c r="G16" s="63">
        <v>3</v>
      </c>
      <c r="H16" s="64">
        <v>-1</v>
      </c>
      <c r="I16" s="63">
        <v>45</v>
      </c>
      <c r="J16" s="64">
        <v>11</v>
      </c>
      <c r="K16" s="63">
        <v>881</v>
      </c>
      <c r="L16" s="64">
        <v>-193</v>
      </c>
      <c r="M16" s="65">
        <v>3</v>
      </c>
      <c r="N16" s="61">
        <v>-1</v>
      </c>
      <c r="O16" s="62">
        <f t="shared" si="2"/>
        <v>-0.25</v>
      </c>
      <c r="P16" s="60">
        <f t="shared" si="6"/>
        <v>1116</v>
      </c>
      <c r="Q16" s="61">
        <f t="shared" si="6"/>
        <v>-276</v>
      </c>
      <c r="R16" s="62">
        <f t="shared" si="3"/>
        <v>-0.19827586206896552</v>
      </c>
      <c r="S16" s="63">
        <v>45</v>
      </c>
      <c r="T16" s="64">
        <v>11</v>
      </c>
      <c r="U16" s="63">
        <v>1071</v>
      </c>
      <c r="V16" s="64">
        <v>-287</v>
      </c>
    </row>
    <row r="17" spans="1:22" ht="12" customHeight="1" x14ac:dyDescent="0.4">
      <c r="A17" s="52"/>
      <c r="B17" s="10"/>
      <c r="C17" s="59" t="s">
        <v>27</v>
      </c>
      <c r="D17" s="60">
        <f t="shared" si="5"/>
        <v>1650</v>
      </c>
      <c r="E17" s="61">
        <f t="shared" si="5"/>
        <v>-98</v>
      </c>
      <c r="F17" s="62">
        <f t="shared" si="1"/>
        <v>-5.6064073226544622E-2</v>
      </c>
      <c r="G17" s="63">
        <v>4</v>
      </c>
      <c r="H17" s="64">
        <v>-1</v>
      </c>
      <c r="I17" s="63">
        <v>47</v>
      </c>
      <c r="J17" s="64">
        <v>25</v>
      </c>
      <c r="K17" s="63">
        <v>1599</v>
      </c>
      <c r="L17" s="64">
        <v>-122</v>
      </c>
      <c r="M17" s="65">
        <v>4</v>
      </c>
      <c r="N17" s="61">
        <v>-1</v>
      </c>
      <c r="O17" s="62">
        <f t="shared" si="2"/>
        <v>-0.2</v>
      </c>
      <c r="P17" s="60">
        <f t="shared" si="6"/>
        <v>2165</v>
      </c>
      <c r="Q17" s="61">
        <f t="shared" si="6"/>
        <v>-144</v>
      </c>
      <c r="R17" s="62">
        <f t="shared" si="3"/>
        <v>-6.2364660025985272E-2</v>
      </c>
      <c r="S17" s="63">
        <v>50</v>
      </c>
      <c r="T17" s="64">
        <v>25</v>
      </c>
      <c r="U17" s="63">
        <v>2115</v>
      </c>
      <c r="V17" s="64">
        <v>-169</v>
      </c>
    </row>
    <row r="18" spans="1:22" ht="12" customHeight="1" x14ac:dyDescent="0.4">
      <c r="A18" s="52"/>
      <c r="B18" s="10" t="s">
        <v>28</v>
      </c>
      <c r="C18" s="59" t="s">
        <v>29</v>
      </c>
      <c r="D18" s="60">
        <f>SUM(G18,I18,K18)</f>
        <v>1243</v>
      </c>
      <c r="E18" s="61">
        <f>SUM(H18,J18,L18)</f>
        <v>-332</v>
      </c>
      <c r="F18" s="62">
        <f>IF(D18-E18&gt;0,E18/(D18-E18),"-----")</f>
        <v>-0.21079365079365078</v>
      </c>
      <c r="G18" s="63">
        <v>2</v>
      </c>
      <c r="H18" s="64">
        <v>-1</v>
      </c>
      <c r="I18" s="63">
        <v>22</v>
      </c>
      <c r="J18" s="64">
        <v>-4</v>
      </c>
      <c r="K18" s="63">
        <v>1219</v>
      </c>
      <c r="L18" s="64">
        <v>-327</v>
      </c>
      <c r="M18" s="65">
        <v>2</v>
      </c>
      <c r="N18" s="61">
        <v>-1</v>
      </c>
      <c r="O18" s="62">
        <f>IF(M18-N18&gt;0,N18/(M18-N18),"-----")</f>
        <v>-0.33333333333333331</v>
      </c>
      <c r="P18" s="60">
        <f>SUM(S18,U18)</f>
        <v>1499</v>
      </c>
      <c r="Q18" s="61">
        <f>SUM(T18,V18)</f>
        <v>-503</v>
      </c>
      <c r="R18" s="62">
        <f>IF(P18-Q18&gt;0,Q18/(P18-Q18),"-----")</f>
        <v>-0.25124875124875123</v>
      </c>
      <c r="S18" s="63">
        <v>22</v>
      </c>
      <c r="T18" s="64">
        <v>-6</v>
      </c>
      <c r="U18" s="63">
        <v>1477</v>
      </c>
      <c r="V18" s="64">
        <v>-497</v>
      </c>
    </row>
    <row r="19" spans="1:22" ht="12" customHeight="1" x14ac:dyDescent="0.4">
      <c r="A19" s="52"/>
      <c r="B19" s="10"/>
      <c r="C19" s="59" t="s">
        <v>30</v>
      </c>
      <c r="D19" s="60">
        <f t="shared" si="5"/>
        <v>908</v>
      </c>
      <c r="E19" s="61">
        <f t="shared" si="5"/>
        <v>-165</v>
      </c>
      <c r="F19" s="62">
        <f t="shared" si="1"/>
        <v>-0.15377446411929171</v>
      </c>
      <c r="G19" s="63">
        <v>2</v>
      </c>
      <c r="H19" s="64">
        <v>-2</v>
      </c>
      <c r="I19" s="63">
        <v>25</v>
      </c>
      <c r="J19" s="64">
        <v>-10</v>
      </c>
      <c r="K19" s="63">
        <v>881</v>
      </c>
      <c r="L19" s="64">
        <v>-153</v>
      </c>
      <c r="M19" s="65">
        <v>2</v>
      </c>
      <c r="N19" s="61">
        <v>-2</v>
      </c>
      <c r="O19" s="62">
        <f t="shared" si="2"/>
        <v>-0.5</v>
      </c>
      <c r="P19" s="60">
        <f t="shared" si="6"/>
        <v>1187</v>
      </c>
      <c r="Q19" s="61">
        <f t="shared" si="6"/>
        <v>-239</v>
      </c>
      <c r="R19" s="62">
        <f t="shared" si="3"/>
        <v>-0.16760168302945302</v>
      </c>
      <c r="S19" s="63">
        <v>29</v>
      </c>
      <c r="T19" s="64">
        <v>-7</v>
      </c>
      <c r="U19" s="63">
        <v>1158</v>
      </c>
      <c r="V19" s="64">
        <v>-232</v>
      </c>
    </row>
    <row r="20" spans="1:22" ht="12" customHeight="1" x14ac:dyDescent="0.4">
      <c r="A20" s="52"/>
      <c r="B20" s="10" t="s">
        <v>31</v>
      </c>
      <c r="C20" s="59" t="s">
        <v>32</v>
      </c>
      <c r="D20" s="60">
        <f t="shared" si="5"/>
        <v>351</v>
      </c>
      <c r="E20" s="61">
        <f t="shared" si="5"/>
        <v>-71</v>
      </c>
      <c r="F20" s="62">
        <f t="shared" si="1"/>
        <v>-0.16824644549763032</v>
      </c>
      <c r="G20" s="63">
        <v>5</v>
      </c>
      <c r="H20" s="64">
        <v>1</v>
      </c>
      <c r="I20" s="63">
        <v>20</v>
      </c>
      <c r="J20" s="64">
        <v>0</v>
      </c>
      <c r="K20" s="63">
        <v>326</v>
      </c>
      <c r="L20" s="64">
        <v>-72</v>
      </c>
      <c r="M20" s="65">
        <v>5</v>
      </c>
      <c r="N20" s="61">
        <v>1</v>
      </c>
      <c r="O20" s="62">
        <f t="shared" si="2"/>
        <v>0.25</v>
      </c>
      <c r="P20" s="60">
        <f t="shared" si="6"/>
        <v>465</v>
      </c>
      <c r="Q20" s="61">
        <f t="shared" si="6"/>
        <v>-116</v>
      </c>
      <c r="R20" s="62">
        <f t="shared" si="3"/>
        <v>-0.19965576592082615</v>
      </c>
      <c r="S20" s="63">
        <v>22</v>
      </c>
      <c r="T20" s="64">
        <v>2</v>
      </c>
      <c r="U20" s="63">
        <v>443</v>
      </c>
      <c r="V20" s="64">
        <v>-118</v>
      </c>
    </row>
    <row r="21" spans="1:22" ht="12" customHeight="1" x14ac:dyDescent="0.4">
      <c r="A21" s="52"/>
      <c r="B21" s="10"/>
      <c r="C21" s="59" t="s">
        <v>33</v>
      </c>
      <c r="D21" s="60">
        <f t="shared" si="5"/>
        <v>692</v>
      </c>
      <c r="E21" s="61">
        <f t="shared" si="5"/>
        <v>-49</v>
      </c>
      <c r="F21" s="62">
        <f t="shared" si="1"/>
        <v>-6.6126855600539811E-2</v>
      </c>
      <c r="G21" s="63">
        <v>4</v>
      </c>
      <c r="H21" s="64">
        <v>1</v>
      </c>
      <c r="I21" s="63">
        <v>14</v>
      </c>
      <c r="J21" s="64">
        <v>0</v>
      </c>
      <c r="K21" s="63">
        <v>674</v>
      </c>
      <c r="L21" s="64">
        <v>-50</v>
      </c>
      <c r="M21" s="65">
        <v>4</v>
      </c>
      <c r="N21" s="61">
        <v>1</v>
      </c>
      <c r="O21" s="62">
        <f t="shared" si="2"/>
        <v>0.33333333333333331</v>
      </c>
      <c r="P21" s="60">
        <f t="shared" si="6"/>
        <v>941</v>
      </c>
      <c r="Q21" s="61">
        <f t="shared" si="6"/>
        <v>-72</v>
      </c>
      <c r="R21" s="62">
        <f t="shared" si="3"/>
        <v>-7.1076011846001971E-2</v>
      </c>
      <c r="S21" s="63">
        <v>15</v>
      </c>
      <c r="T21" s="64">
        <v>-1</v>
      </c>
      <c r="U21" s="63">
        <v>926</v>
      </c>
      <c r="V21" s="64">
        <v>-71</v>
      </c>
    </row>
    <row r="22" spans="1:22" ht="12" customHeight="1" x14ac:dyDescent="0.4">
      <c r="A22" s="52"/>
      <c r="B22" s="10"/>
      <c r="C22" s="59" t="s">
        <v>34</v>
      </c>
      <c r="D22" s="60">
        <f t="shared" si="5"/>
        <v>431</v>
      </c>
      <c r="E22" s="61">
        <f t="shared" si="5"/>
        <v>-59</v>
      </c>
      <c r="F22" s="62">
        <f t="shared" si="1"/>
        <v>-0.12040816326530612</v>
      </c>
      <c r="G22" s="63">
        <v>3</v>
      </c>
      <c r="H22" s="64">
        <v>3</v>
      </c>
      <c r="I22" s="63">
        <v>35</v>
      </c>
      <c r="J22" s="64">
        <v>7</v>
      </c>
      <c r="K22" s="63">
        <v>393</v>
      </c>
      <c r="L22" s="64">
        <v>-69</v>
      </c>
      <c r="M22" s="65">
        <v>3</v>
      </c>
      <c r="N22" s="61">
        <v>3</v>
      </c>
      <c r="O22" s="62" t="str">
        <f t="shared" si="2"/>
        <v>-----</v>
      </c>
      <c r="P22" s="60">
        <f t="shared" si="6"/>
        <v>583</v>
      </c>
      <c r="Q22" s="61">
        <f t="shared" si="6"/>
        <v>-90</v>
      </c>
      <c r="R22" s="62">
        <f t="shared" si="3"/>
        <v>-0.1337295690936107</v>
      </c>
      <c r="S22" s="63">
        <v>36</v>
      </c>
      <c r="T22" s="64">
        <v>8</v>
      </c>
      <c r="U22" s="63">
        <v>547</v>
      </c>
      <c r="V22" s="64">
        <v>-98</v>
      </c>
    </row>
    <row r="23" spans="1:22" ht="12" customHeight="1" x14ac:dyDescent="0.4">
      <c r="A23" s="52"/>
      <c r="B23" s="10"/>
      <c r="C23" s="59" t="s">
        <v>35</v>
      </c>
      <c r="D23" s="60">
        <f t="shared" si="5"/>
        <v>88</v>
      </c>
      <c r="E23" s="61">
        <f t="shared" si="5"/>
        <v>11</v>
      </c>
      <c r="F23" s="62">
        <f t="shared" si="1"/>
        <v>0.14285714285714285</v>
      </c>
      <c r="G23" s="63">
        <v>0</v>
      </c>
      <c r="H23" s="64">
        <v>0</v>
      </c>
      <c r="I23" s="63">
        <v>8</v>
      </c>
      <c r="J23" s="64">
        <v>5</v>
      </c>
      <c r="K23" s="63">
        <v>80</v>
      </c>
      <c r="L23" s="64">
        <v>6</v>
      </c>
      <c r="M23" s="65">
        <v>0</v>
      </c>
      <c r="N23" s="61">
        <v>0</v>
      </c>
      <c r="O23" s="62" t="str">
        <f t="shared" si="2"/>
        <v>-----</v>
      </c>
      <c r="P23" s="60">
        <f t="shared" si="6"/>
        <v>114</v>
      </c>
      <c r="Q23" s="61">
        <f t="shared" si="6"/>
        <v>22</v>
      </c>
      <c r="R23" s="62">
        <f t="shared" si="3"/>
        <v>0.2391304347826087</v>
      </c>
      <c r="S23" s="63">
        <v>9</v>
      </c>
      <c r="T23" s="64">
        <v>6</v>
      </c>
      <c r="U23" s="63">
        <v>105</v>
      </c>
      <c r="V23" s="64">
        <v>16</v>
      </c>
    </row>
    <row r="24" spans="1:22" ht="12" customHeight="1" x14ac:dyDescent="0.4">
      <c r="A24" s="52"/>
      <c r="B24" s="66"/>
      <c r="C24" s="67" t="s">
        <v>36</v>
      </c>
      <c r="D24" s="68">
        <f t="shared" si="5"/>
        <v>16</v>
      </c>
      <c r="E24" s="69">
        <f t="shared" si="5"/>
        <v>5</v>
      </c>
      <c r="F24" s="70">
        <f t="shared" si="1"/>
        <v>0.45454545454545453</v>
      </c>
      <c r="G24" s="71">
        <v>0</v>
      </c>
      <c r="H24" s="72">
        <v>0</v>
      </c>
      <c r="I24" s="71">
        <v>3</v>
      </c>
      <c r="J24" s="72">
        <v>1</v>
      </c>
      <c r="K24" s="71">
        <v>13</v>
      </c>
      <c r="L24" s="72">
        <v>4</v>
      </c>
      <c r="M24" s="73">
        <v>0</v>
      </c>
      <c r="N24" s="69">
        <v>0</v>
      </c>
      <c r="O24" s="70" t="str">
        <f t="shared" si="2"/>
        <v>-----</v>
      </c>
      <c r="P24" s="68">
        <f t="shared" si="6"/>
        <v>29</v>
      </c>
      <c r="Q24" s="69">
        <f t="shared" si="6"/>
        <v>18</v>
      </c>
      <c r="R24" s="70">
        <f t="shared" si="3"/>
        <v>1.6363636363636365</v>
      </c>
      <c r="S24" s="71">
        <v>3</v>
      </c>
      <c r="T24" s="72">
        <v>1</v>
      </c>
      <c r="U24" s="71">
        <v>26</v>
      </c>
      <c r="V24" s="72">
        <v>17</v>
      </c>
    </row>
    <row r="25" spans="1:22" ht="12" customHeight="1" x14ac:dyDescent="0.4">
      <c r="A25" s="52"/>
      <c r="B25" s="4"/>
      <c r="C25" s="12" t="s">
        <v>17</v>
      </c>
      <c r="D25" s="44">
        <f>SUM(D26:D35)</f>
        <v>7115</v>
      </c>
      <c r="E25" s="45">
        <f>SUM(E26:E35)</f>
        <v>-1406</v>
      </c>
      <c r="F25" s="38">
        <f t="shared" si="1"/>
        <v>-0.16500410749911981</v>
      </c>
      <c r="G25" s="46">
        <f t="shared" ref="G25:N25" si="7">SUM(G26:G35)</f>
        <v>28</v>
      </c>
      <c r="H25" s="47">
        <f t="shared" si="7"/>
        <v>-11</v>
      </c>
      <c r="I25" s="46">
        <f t="shared" si="7"/>
        <v>237</v>
      </c>
      <c r="J25" s="47">
        <f t="shared" si="7"/>
        <v>9</v>
      </c>
      <c r="K25" s="46">
        <f t="shared" si="7"/>
        <v>6850</v>
      </c>
      <c r="L25" s="47">
        <f t="shared" si="7"/>
        <v>-1404</v>
      </c>
      <c r="M25" s="74">
        <f t="shared" si="7"/>
        <v>30</v>
      </c>
      <c r="N25" s="37">
        <f t="shared" si="7"/>
        <v>-10</v>
      </c>
      <c r="O25" s="38">
        <f t="shared" si="2"/>
        <v>-0.25</v>
      </c>
      <c r="P25" s="74">
        <f>SUM(P26:P35)</f>
        <v>9524</v>
      </c>
      <c r="Q25" s="45">
        <f>SUM(Q26:Q35)</f>
        <v>-1991</v>
      </c>
      <c r="R25" s="38">
        <f t="shared" si="3"/>
        <v>-0.17290490664350847</v>
      </c>
      <c r="S25" s="46">
        <f>SUM(S26:S35)</f>
        <v>246</v>
      </c>
      <c r="T25" s="47">
        <f>SUM(T26:T35)</f>
        <v>12</v>
      </c>
      <c r="U25" s="46">
        <f>SUM(U26:U35)</f>
        <v>9278</v>
      </c>
      <c r="V25" s="47">
        <f>SUM(V26:V35)</f>
        <v>-2003</v>
      </c>
    </row>
    <row r="26" spans="1:22" ht="12" customHeight="1" x14ac:dyDescent="0.4">
      <c r="A26" s="52"/>
      <c r="B26" s="10" t="s">
        <v>37</v>
      </c>
      <c r="C26" s="53" t="s">
        <v>38</v>
      </c>
      <c r="D26" s="54">
        <f t="shared" ref="D26:E35" si="8">SUM(G26,I26,K26)</f>
        <v>1398</v>
      </c>
      <c r="E26" s="55">
        <f t="shared" si="8"/>
        <v>-252</v>
      </c>
      <c r="F26" s="42">
        <f t="shared" si="1"/>
        <v>-0.15272727272727274</v>
      </c>
      <c r="G26" s="56">
        <v>3</v>
      </c>
      <c r="H26" s="57">
        <v>-4</v>
      </c>
      <c r="I26" s="56">
        <v>55</v>
      </c>
      <c r="J26" s="57">
        <v>4</v>
      </c>
      <c r="K26" s="56">
        <v>1340</v>
      </c>
      <c r="L26" s="57">
        <v>-252</v>
      </c>
      <c r="M26" s="58">
        <v>3</v>
      </c>
      <c r="N26" s="55">
        <v>-4</v>
      </c>
      <c r="O26" s="42">
        <f t="shared" si="2"/>
        <v>-0.5714285714285714</v>
      </c>
      <c r="P26" s="54">
        <f t="shared" ref="P26:Q35" si="9">SUM(S26,U26)</f>
        <v>1894</v>
      </c>
      <c r="Q26" s="55">
        <f t="shared" si="9"/>
        <v>-273</v>
      </c>
      <c r="R26" s="42">
        <f t="shared" si="3"/>
        <v>-0.12598061836640517</v>
      </c>
      <c r="S26" s="56">
        <v>56</v>
      </c>
      <c r="T26" s="57">
        <v>5</v>
      </c>
      <c r="U26" s="56">
        <v>1838</v>
      </c>
      <c r="V26" s="57">
        <v>-278</v>
      </c>
    </row>
    <row r="27" spans="1:22" ht="12" customHeight="1" x14ac:dyDescent="0.4">
      <c r="A27" s="52"/>
      <c r="B27" s="10"/>
      <c r="C27" s="59" t="s">
        <v>39</v>
      </c>
      <c r="D27" s="60">
        <f t="shared" si="8"/>
        <v>1093</v>
      </c>
      <c r="E27" s="61">
        <f t="shared" si="8"/>
        <v>-316</v>
      </c>
      <c r="F27" s="62">
        <f t="shared" si="1"/>
        <v>-0.22427253371185238</v>
      </c>
      <c r="G27" s="63">
        <v>2</v>
      </c>
      <c r="H27" s="64">
        <v>-2</v>
      </c>
      <c r="I27" s="63">
        <v>40</v>
      </c>
      <c r="J27" s="64">
        <v>-5</v>
      </c>
      <c r="K27" s="63">
        <v>1051</v>
      </c>
      <c r="L27" s="64">
        <v>-309</v>
      </c>
      <c r="M27" s="65">
        <v>3</v>
      </c>
      <c r="N27" s="61">
        <v>-1</v>
      </c>
      <c r="O27" s="62">
        <f t="shared" si="2"/>
        <v>-0.25</v>
      </c>
      <c r="P27" s="60">
        <f t="shared" si="9"/>
        <v>1470</v>
      </c>
      <c r="Q27" s="61">
        <f t="shared" si="9"/>
        <v>-417</v>
      </c>
      <c r="R27" s="62">
        <f t="shared" si="3"/>
        <v>-0.22098569157392686</v>
      </c>
      <c r="S27" s="63">
        <v>41</v>
      </c>
      <c r="T27" s="64">
        <v>-6</v>
      </c>
      <c r="U27" s="63">
        <v>1429</v>
      </c>
      <c r="V27" s="64">
        <v>-411</v>
      </c>
    </row>
    <row r="28" spans="1:22" ht="12" customHeight="1" x14ac:dyDescent="0.4">
      <c r="A28" s="52"/>
      <c r="B28" s="10" t="s">
        <v>40</v>
      </c>
      <c r="C28" s="59" t="s">
        <v>41</v>
      </c>
      <c r="D28" s="60">
        <f t="shared" si="8"/>
        <v>378</v>
      </c>
      <c r="E28" s="61">
        <f t="shared" si="8"/>
        <v>-135</v>
      </c>
      <c r="F28" s="62">
        <f t="shared" si="1"/>
        <v>-0.26315789473684209</v>
      </c>
      <c r="G28" s="63">
        <v>1</v>
      </c>
      <c r="H28" s="64">
        <v>-3</v>
      </c>
      <c r="I28" s="63">
        <v>5</v>
      </c>
      <c r="J28" s="64">
        <v>-10</v>
      </c>
      <c r="K28" s="63">
        <v>372</v>
      </c>
      <c r="L28" s="64">
        <v>-122</v>
      </c>
      <c r="M28" s="65">
        <v>1</v>
      </c>
      <c r="N28" s="61">
        <v>-3</v>
      </c>
      <c r="O28" s="62">
        <f t="shared" si="2"/>
        <v>-0.75</v>
      </c>
      <c r="P28" s="60">
        <f t="shared" si="9"/>
        <v>505</v>
      </c>
      <c r="Q28" s="61">
        <f t="shared" si="9"/>
        <v>-167</v>
      </c>
      <c r="R28" s="62">
        <f t="shared" si="3"/>
        <v>-0.24851190476190477</v>
      </c>
      <c r="S28" s="63">
        <v>5</v>
      </c>
      <c r="T28" s="64">
        <v>-10</v>
      </c>
      <c r="U28" s="63">
        <v>500</v>
      </c>
      <c r="V28" s="64">
        <v>-157</v>
      </c>
    </row>
    <row r="29" spans="1:22" ht="12" customHeight="1" x14ac:dyDescent="0.4">
      <c r="A29" s="52" t="s">
        <v>42</v>
      </c>
      <c r="B29" s="10"/>
      <c r="C29" s="59" t="s">
        <v>43</v>
      </c>
      <c r="D29" s="60">
        <f t="shared" si="8"/>
        <v>995</v>
      </c>
      <c r="E29" s="61">
        <f t="shared" si="8"/>
        <v>-141</v>
      </c>
      <c r="F29" s="62">
        <f t="shared" si="1"/>
        <v>-0.12411971830985916</v>
      </c>
      <c r="G29" s="63">
        <v>4</v>
      </c>
      <c r="H29" s="64">
        <v>1</v>
      </c>
      <c r="I29" s="63">
        <v>18</v>
      </c>
      <c r="J29" s="64">
        <v>5</v>
      </c>
      <c r="K29" s="63">
        <v>973</v>
      </c>
      <c r="L29" s="64">
        <v>-147</v>
      </c>
      <c r="M29" s="65">
        <v>4</v>
      </c>
      <c r="N29" s="61">
        <v>0</v>
      </c>
      <c r="O29" s="62">
        <f t="shared" si="2"/>
        <v>0</v>
      </c>
      <c r="P29" s="60">
        <f t="shared" si="9"/>
        <v>1334</v>
      </c>
      <c r="Q29" s="61">
        <f t="shared" si="9"/>
        <v>-264</v>
      </c>
      <c r="R29" s="62">
        <f t="shared" si="3"/>
        <v>-0.16520650813516896</v>
      </c>
      <c r="S29" s="63">
        <v>18</v>
      </c>
      <c r="T29" s="64">
        <v>4</v>
      </c>
      <c r="U29" s="63">
        <v>1316</v>
      </c>
      <c r="V29" s="64">
        <v>-268</v>
      </c>
    </row>
    <row r="30" spans="1:22" ht="12" customHeight="1" x14ac:dyDescent="0.4">
      <c r="A30" s="52"/>
      <c r="B30" s="10" t="s">
        <v>44</v>
      </c>
      <c r="C30" s="59" t="s">
        <v>45</v>
      </c>
      <c r="D30" s="60">
        <f t="shared" si="8"/>
        <v>1061</v>
      </c>
      <c r="E30" s="61">
        <f t="shared" si="8"/>
        <v>-257</v>
      </c>
      <c r="F30" s="62">
        <f t="shared" si="1"/>
        <v>-0.19499241274658574</v>
      </c>
      <c r="G30" s="63">
        <v>4</v>
      </c>
      <c r="H30" s="64">
        <v>-4</v>
      </c>
      <c r="I30" s="63">
        <v>46</v>
      </c>
      <c r="J30" s="64">
        <v>29</v>
      </c>
      <c r="K30" s="63">
        <v>1011</v>
      </c>
      <c r="L30" s="64">
        <v>-282</v>
      </c>
      <c r="M30" s="65">
        <v>4</v>
      </c>
      <c r="N30" s="61">
        <v>-4</v>
      </c>
      <c r="O30" s="62">
        <f t="shared" si="2"/>
        <v>-0.5</v>
      </c>
      <c r="P30" s="60">
        <f t="shared" si="9"/>
        <v>1380</v>
      </c>
      <c r="Q30" s="61">
        <f t="shared" si="9"/>
        <v>-435</v>
      </c>
      <c r="R30" s="62">
        <f t="shared" si="3"/>
        <v>-0.23966942148760331</v>
      </c>
      <c r="S30" s="63">
        <v>47</v>
      </c>
      <c r="T30" s="64">
        <v>30</v>
      </c>
      <c r="U30" s="63">
        <v>1333</v>
      </c>
      <c r="V30" s="64">
        <v>-465</v>
      </c>
    </row>
    <row r="31" spans="1:22" ht="12" customHeight="1" x14ac:dyDescent="0.4">
      <c r="A31" s="52"/>
      <c r="B31" s="10"/>
      <c r="C31" s="59" t="s">
        <v>46</v>
      </c>
      <c r="D31" s="60">
        <f t="shared" si="8"/>
        <v>370</v>
      </c>
      <c r="E31" s="61">
        <f t="shared" si="8"/>
        <v>-72</v>
      </c>
      <c r="F31" s="62">
        <f t="shared" si="1"/>
        <v>-0.16289592760180996</v>
      </c>
      <c r="G31" s="63">
        <v>3</v>
      </c>
      <c r="H31" s="64">
        <v>1</v>
      </c>
      <c r="I31" s="63">
        <v>25</v>
      </c>
      <c r="J31" s="64">
        <v>3</v>
      </c>
      <c r="K31" s="63">
        <v>342</v>
      </c>
      <c r="L31" s="64">
        <v>-76</v>
      </c>
      <c r="M31" s="65">
        <v>3</v>
      </c>
      <c r="N31" s="61">
        <v>1</v>
      </c>
      <c r="O31" s="62">
        <f t="shared" si="2"/>
        <v>0.5</v>
      </c>
      <c r="P31" s="60">
        <f t="shared" si="9"/>
        <v>482</v>
      </c>
      <c r="Q31" s="61">
        <f t="shared" si="9"/>
        <v>-142</v>
      </c>
      <c r="R31" s="62">
        <f t="shared" si="3"/>
        <v>-0.22756410256410256</v>
      </c>
      <c r="S31" s="63">
        <v>27</v>
      </c>
      <c r="T31" s="64">
        <v>4</v>
      </c>
      <c r="U31" s="63">
        <v>455</v>
      </c>
      <c r="V31" s="64">
        <v>-146</v>
      </c>
    </row>
    <row r="32" spans="1:22" ht="12" customHeight="1" x14ac:dyDescent="0.4">
      <c r="A32" s="52"/>
      <c r="B32" s="10" t="s">
        <v>28</v>
      </c>
      <c r="C32" s="59" t="s">
        <v>47</v>
      </c>
      <c r="D32" s="60">
        <f t="shared" si="8"/>
        <v>356</v>
      </c>
      <c r="E32" s="61">
        <f t="shared" si="8"/>
        <v>-8</v>
      </c>
      <c r="F32" s="62">
        <f t="shared" si="1"/>
        <v>-2.197802197802198E-2</v>
      </c>
      <c r="G32" s="63">
        <v>1</v>
      </c>
      <c r="H32" s="64">
        <v>-3</v>
      </c>
      <c r="I32" s="63">
        <v>5</v>
      </c>
      <c r="J32" s="64">
        <v>-8</v>
      </c>
      <c r="K32" s="63">
        <v>350</v>
      </c>
      <c r="L32" s="64">
        <v>3</v>
      </c>
      <c r="M32" s="65">
        <v>1</v>
      </c>
      <c r="N32" s="61">
        <v>-3</v>
      </c>
      <c r="O32" s="62">
        <f t="shared" si="2"/>
        <v>-0.75</v>
      </c>
      <c r="P32" s="60">
        <f t="shared" si="9"/>
        <v>448</v>
      </c>
      <c r="Q32" s="61">
        <f t="shared" si="9"/>
        <v>-19</v>
      </c>
      <c r="R32" s="62">
        <f t="shared" si="3"/>
        <v>-4.068522483940043E-2</v>
      </c>
      <c r="S32" s="63">
        <v>5</v>
      </c>
      <c r="T32" s="64">
        <v>-9</v>
      </c>
      <c r="U32" s="63">
        <v>443</v>
      </c>
      <c r="V32" s="64">
        <v>-10</v>
      </c>
    </row>
    <row r="33" spans="1:22" ht="12" customHeight="1" x14ac:dyDescent="0.4">
      <c r="A33" s="52"/>
      <c r="B33" s="10"/>
      <c r="C33" s="59" t="s">
        <v>48</v>
      </c>
      <c r="D33" s="60">
        <f t="shared" si="8"/>
        <v>464</v>
      </c>
      <c r="E33" s="61">
        <f t="shared" si="8"/>
        <v>-52</v>
      </c>
      <c r="F33" s="62">
        <f t="shared" si="1"/>
        <v>-0.10077519379844961</v>
      </c>
      <c r="G33" s="63">
        <v>3</v>
      </c>
      <c r="H33" s="64">
        <v>1</v>
      </c>
      <c r="I33" s="63">
        <v>6</v>
      </c>
      <c r="J33" s="64">
        <v>-2</v>
      </c>
      <c r="K33" s="63">
        <v>455</v>
      </c>
      <c r="L33" s="64">
        <v>-51</v>
      </c>
      <c r="M33" s="65">
        <v>3</v>
      </c>
      <c r="N33" s="61">
        <v>1</v>
      </c>
      <c r="O33" s="62">
        <f t="shared" si="2"/>
        <v>0.5</v>
      </c>
      <c r="P33" s="60">
        <f t="shared" si="9"/>
        <v>657</v>
      </c>
      <c r="Q33" s="61">
        <f t="shared" si="9"/>
        <v>-43</v>
      </c>
      <c r="R33" s="62">
        <f t="shared" si="3"/>
        <v>-6.142857142857143E-2</v>
      </c>
      <c r="S33" s="63">
        <v>7</v>
      </c>
      <c r="T33" s="64">
        <v>-1</v>
      </c>
      <c r="U33" s="63">
        <v>650</v>
      </c>
      <c r="V33" s="64">
        <v>-42</v>
      </c>
    </row>
    <row r="34" spans="1:22" ht="12" customHeight="1" x14ac:dyDescent="0.4">
      <c r="A34" s="52"/>
      <c r="B34" s="10" t="s">
        <v>31</v>
      </c>
      <c r="C34" s="59" t="s">
        <v>49</v>
      </c>
      <c r="D34" s="60">
        <f t="shared" si="8"/>
        <v>762</v>
      </c>
      <c r="E34" s="61">
        <f t="shared" si="8"/>
        <v>-136</v>
      </c>
      <c r="F34" s="62">
        <f t="shared" si="1"/>
        <v>-0.15144766146993319</v>
      </c>
      <c r="G34" s="63">
        <v>7</v>
      </c>
      <c r="H34" s="64">
        <v>3</v>
      </c>
      <c r="I34" s="63">
        <v>27</v>
      </c>
      <c r="J34" s="64">
        <v>-8</v>
      </c>
      <c r="K34" s="63">
        <v>728</v>
      </c>
      <c r="L34" s="64">
        <v>-131</v>
      </c>
      <c r="M34" s="65">
        <v>8</v>
      </c>
      <c r="N34" s="61">
        <v>4</v>
      </c>
      <c r="O34" s="62">
        <f t="shared" si="2"/>
        <v>1</v>
      </c>
      <c r="P34" s="60">
        <f t="shared" si="9"/>
        <v>1019</v>
      </c>
      <c r="Q34" s="61">
        <f t="shared" si="9"/>
        <v>-170</v>
      </c>
      <c r="R34" s="62">
        <f t="shared" si="3"/>
        <v>-0.14297729184188393</v>
      </c>
      <c r="S34" s="63">
        <v>28</v>
      </c>
      <c r="T34" s="64">
        <v>-8</v>
      </c>
      <c r="U34" s="63">
        <v>991</v>
      </c>
      <c r="V34" s="64">
        <v>-162</v>
      </c>
    </row>
    <row r="35" spans="1:22" ht="12" customHeight="1" x14ac:dyDescent="0.4">
      <c r="A35" s="52"/>
      <c r="B35" s="66"/>
      <c r="C35" s="67" t="s">
        <v>50</v>
      </c>
      <c r="D35" s="68">
        <f t="shared" si="8"/>
        <v>238</v>
      </c>
      <c r="E35" s="69">
        <f t="shared" si="8"/>
        <v>-37</v>
      </c>
      <c r="F35" s="70">
        <f t="shared" si="1"/>
        <v>-0.13454545454545455</v>
      </c>
      <c r="G35" s="71">
        <v>0</v>
      </c>
      <c r="H35" s="72">
        <v>-1</v>
      </c>
      <c r="I35" s="71">
        <v>10</v>
      </c>
      <c r="J35" s="72">
        <v>1</v>
      </c>
      <c r="K35" s="71">
        <v>228</v>
      </c>
      <c r="L35" s="72">
        <v>-37</v>
      </c>
      <c r="M35" s="73">
        <v>0</v>
      </c>
      <c r="N35" s="69">
        <v>-1</v>
      </c>
      <c r="O35" s="70">
        <f t="shared" si="2"/>
        <v>-1</v>
      </c>
      <c r="P35" s="68">
        <f t="shared" si="9"/>
        <v>335</v>
      </c>
      <c r="Q35" s="69">
        <f t="shared" si="9"/>
        <v>-61</v>
      </c>
      <c r="R35" s="70">
        <f t="shared" si="3"/>
        <v>-0.15404040404040403</v>
      </c>
      <c r="S35" s="71">
        <v>12</v>
      </c>
      <c r="T35" s="72">
        <v>3</v>
      </c>
      <c r="U35" s="71">
        <v>323</v>
      </c>
      <c r="V35" s="72">
        <v>-64</v>
      </c>
    </row>
    <row r="36" spans="1:22" ht="12" customHeight="1" x14ac:dyDescent="0.4">
      <c r="A36" s="52"/>
      <c r="B36" s="10"/>
      <c r="C36" s="12" t="s">
        <v>17</v>
      </c>
      <c r="D36" s="75">
        <f>SUM(D37:D40)</f>
        <v>2318</v>
      </c>
      <c r="E36" s="76">
        <f>SUM(E37:E40)</f>
        <v>-305</v>
      </c>
      <c r="F36" s="34">
        <f t="shared" si="1"/>
        <v>-0.11627906976744186</v>
      </c>
      <c r="G36" s="77">
        <f t="shared" ref="G36:N36" si="10">SUM(G37:G40)</f>
        <v>9</v>
      </c>
      <c r="H36" s="78">
        <f t="shared" si="10"/>
        <v>-5</v>
      </c>
      <c r="I36" s="77">
        <f t="shared" si="10"/>
        <v>84</v>
      </c>
      <c r="J36" s="78">
        <f t="shared" si="10"/>
        <v>-15</v>
      </c>
      <c r="K36" s="77">
        <f t="shared" si="10"/>
        <v>2225</v>
      </c>
      <c r="L36" s="78">
        <f t="shared" si="10"/>
        <v>-285</v>
      </c>
      <c r="M36" s="79">
        <f t="shared" si="10"/>
        <v>10</v>
      </c>
      <c r="N36" s="29">
        <f t="shared" si="10"/>
        <v>-5</v>
      </c>
      <c r="O36" s="34">
        <f t="shared" si="2"/>
        <v>-0.33333333333333331</v>
      </c>
      <c r="P36" s="79">
        <f>SUM(P37:P40)</f>
        <v>3307</v>
      </c>
      <c r="Q36" s="76">
        <f>SUM(Q37:Q40)</f>
        <v>-403</v>
      </c>
      <c r="R36" s="34">
        <f t="shared" si="3"/>
        <v>-0.10862533692722372</v>
      </c>
      <c r="S36" s="77">
        <f>SUM(S37:S40)</f>
        <v>91</v>
      </c>
      <c r="T36" s="78">
        <f>SUM(T37:T40)</f>
        <v>-13</v>
      </c>
      <c r="U36" s="77">
        <f>SUM(U37:U40)</f>
        <v>3216</v>
      </c>
      <c r="V36" s="78">
        <f>SUM(V37:V40)</f>
        <v>-390</v>
      </c>
    </row>
    <row r="37" spans="1:22" ht="12" customHeight="1" x14ac:dyDescent="0.4">
      <c r="A37" s="52"/>
      <c r="B37" s="10" t="s">
        <v>51</v>
      </c>
      <c r="C37" s="53" t="s">
        <v>52</v>
      </c>
      <c r="D37" s="54">
        <f t="shared" ref="D37:E40" si="11">SUM(G37,I37,K37)</f>
        <v>896</v>
      </c>
      <c r="E37" s="55">
        <f t="shared" si="11"/>
        <v>-188</v>
      </c>
      <c r="F37" s="42">
        <f t="shared" si="1"/>
        <v>-0.17343173431734318</v>
      </c>
      <c r="G37" s="56">
        <v>1</v>
      </c>
      <c r="H37" s="57">
        <v>-1</v>
      </c>
      <c r="I37" s="56">
        <v>36</v>
      </c>
      <c r="J37" s="57">
        <v>-13</v>
      </c>
      <c r="K37" s="56">
        <v>859</v>
      </c>
      <c r="L37" s="57">
        <v>-174</v>
      </c>
      <c r="M37" s="58">
        <v>1</v>
      </c>
      <c r="N37" s="55">
        <v>-1</v>
      </c>
      <c r="O37" s="42">
        <f t="shared" si="2"/>
        <v>-0.5</v>
      </c>
      <c r="P37" s="54">
        <f t="shared" ref="P37:Q40" si="12">SUM(S37,U37)</f>
        <v>1239</v>
      </c>
      <c r="Q37" s="55">
        <f t="shared" si="12"/>
        <v>-274</v>
      </c>
      <c r="R37" s="42">
        <f t="shared" si="3"/>
        <v>-0.18109715796430931</v>
      </c>
      <c r="S37" s="56">
        <v>39</v>
      </c>
      <c r="T37" s="57">
        <v>-14</v>
      </c>
      <c r="U37" s="56">
        <v>1200</v>
      </c>
      <c r="V37" s="57">
        <v>-260</v>
      </c>
    </row>
    <row r="38" spans="1:22" ht="12" customHeight="1" x14ac:dyDescent="0.4">
      <c r="A38" s="52"/>
      <c r="B38" s="10" t="s">
        <v>53</v>
      </c>
      <c r="C38" s="59" t="s">
        <v>54</v>
      </c>
      <c r="D38" s="60">
        <f t="shared" si="11"/>
        <v>120</v>
      </c>
      <c r="E38" s="61">
        <f t="shared" si="11"/>
        <v>-9</v>
      </c>
      <c r="F38" s="62">
        <f t="shared" si="1"/>
        <v>-6.9767441860465115E-2</v>
      </c>
      <c r="G38" s="63">
        <v>4</v>
      </c>
      <c r="H38" s="64">
        <v>4</v>
      </c>
      <c r="I38" s="63">
        <v>9</v>
      </c>
      <c r="J38" s="64">
        <v>0</v>
      </c>
      <c r="K38" s="63">
        <v>107</v>
      </c>
      <c r="L38" s="64">
        <v>-13</v>
      </c>
      <c r="M38" s="65">
        <v>4</v>
      </c>
      <c r="N38" s="61">
        <v>4</v>
      </c>
      <c r="O38" s="62" t="str">
        <f t="shared" si="2"/>
        <v>-----</v>
      </c>
      <c r="P38" s="60">
        <f t="shared" si="12"/>
        <v>179</v>
      </c>
      <c r="Q38" s="61">
        <f t="shared" si="12"/>
        <v>6</v>
      </c>
      <c r="R38" s="62">
        <f t="shared" si="3"/>
        <v>3.4682080924855488E-2</v>
      </c>
      <c r="S38" s="63">
        <v>11</v>
      </c>
      <c r="T38" s="64">
        <v>2</v>
      </c>
      <c r="U38" s="63">
        <v>168</v>
      </c>
      <c r="V38" s="64">
        <v>4</v>
      </c>
    </row>
    <row r="39" spans="1:22" ht="12" customHeight="1" x14ac:dyDescent="0.4">
      <c r="A39" s="52"/>
      <c r="B39" s="10" t="s">
        <v>28</v>
      </c>
      <c r="C39" s="59" t="s">
        <v>55</v>
      </c>
      <c r="D39" s="60">
        <f t="shared" si="11"/>
        <v>613</v>
      </c>
      <c r="E39" s="61">
        <f t="shared" si="11"/>
        <v>-51</v>
      </c>
      <c r="F39" s="62">
        <f t="shared" si="1"/>
        <v>-7.6807228915662648E-2</v>
      </c>
      <c r="G39" s="63">
        <v>0</v>
      </c>
      <c r="H39" s="64">
        <v>-3</v>
      </c>
      <c r="I39" s="63">
        <v>18</v>
      </c>
      <c r="J39" s="64">
        <v>1</v>
      </c>
      <c r="K39" s="63">
        <v>595</v>
      </c>
      <c r="L39" s="64">
        <v>-49</v>
      </c>
      <c r="M39" s="65">
        <v>0</v>
      </c>
      <c r="N39" s="61">
        <v>-3</v>
      </c>
      <c r="O39" s="62">
        <f t="shared" si="2"/>
        <v>-1</v>
      </c>
      <c r="P39" s="60">
        <f t="shared" si="12"/>
        <v>858</v>
      </c>
      <c r="Q39" s="61">
        <f t="shared" si="12"/>
        <v>-73</v>
      </c>
      <c r="R39" s="62">
        <f t="shared" si="3"/>
        <v>-7.8410311493018262E-2</v>
      </c>
      <c r="S39" s="63">
        <v>18</v>
      </c>
      <c r="T39" s="64">
        <v>1</v>
      </c>
      <c r="U39" s="63">
        <v>840</v>
      </c>
      <c r="V39" s="64">
        <v>-74</v>
      </c>
    </row>
    <row r="40" spans="1:22" ht="12" customHeight="1" x14ac:dyDescent="0.4">
      <c r="A40" s="52"/>
      <c r="B40" s="80" t="s">
        <v>56</v>
      </c>
      <c r="C40" s="67" t="s">
        <v>57</v>
      </c>
      <c r="D40" s="81">
        <f t="shared" si="11"/>
        <v>689</v>
      </c>
      <c r="E40" s="82">
        <f t="shared" si="11"/>
        <v>-57</v>
      </c>
      <c r="F40" s="83">
        <f t="shared" si="1"/>
        <v>-7.6407506702412864E-2</v>
      </c>
      <c r="G40" s="84">
        <v>4</v>
      </c>
      <c r="H40" s="85">
        <v>-5</v>
      </c>
      <c r="I40" s="84">
        <v>21</v>
      </c>
      <c r="J40" s="85">
        <v>-3</v>
      </c>
      <c r="K40" s="84">
        <v>664</v>
      </c>
      <c r="L40" s="85">
        <v>-49</v>
      </c>
      <c r="M40" s="86">
        <v>5</v>
      </c>
      <c r="N40" s="82">
        <v>-5</v>
      </c>
      <c r="O40" s="83">
        <f t="shared" si="2"/>
        <v>-0.5</v>
      </c>
      <c r="P40" s="81">
        <f t="shared" si="12"/>
        <v>1031</v>
      </c>
      <c r="Q40" s="82">
        <f t="shared" si="12"/>
        <v>-62</v>
      </c>
      <c r="R40" s="83">
        <f t="shared" si="3"/>
        <v>-5.6724611161939616E-2</v>
      </c>
      <c r="S40" s="84">
        <v>23</v>
      </c>
      <c r="T40" s="85">
        <v>-2</v>
      </c>
      <c r="U40" s="84">
        <v>1008</v>
      </c>
      <c r="V40" s="85">
        <v>-60</v>
      </c>
    </row>
    <row r="41" spans="1:22" ht="12" customHeight="1" x14ac:dyDescent="0.4">
      <c r="A41" s="52" t="s">
        <v>58</v>
      </c>
      <c r="B41" s="4"/>
      <c r="C41" s="87" t="s">
        <v>17</v>
      </c>
      <c r="D41" s="44">
        <f>SUM(D42:D48)</f>
        <v>4079</v>
      </c>
      <c r="E41" s="45">
        <f>SUM(E42:E48)</f>
        <v>-762</v>
      </c>
      <c r="F41" s="38">
        <f t="shared" si="1"/>
        <v>-0.1574054947324933</v>
      </c>
      <c r="G41" s="46">
        <f t="shared" ref="G41:N41" si="13">SUM(G42:G48)</f>
        <v>17</v>
      </c>
      <c r="H41" s="47">
        <f t="shared" si="13"/>
        <v>-18</v>
      </c>
      <c r="I41" s="46">
        <f t="shared" si="13"/>
        <v>120</v>
      </c>
      <c r="J41" s="47">
        <f t="shared" si="13"/>
        <v>-25</v>
      </c>
      <c r="K41" s="46">
        <f t="shared" si="13"/>
        <v>3942</v>
      </c>
      <c r="L41" s="47">
        <f t="shared" si="13"/>
        <v>-719</v>
      </c>
      <c r="M41" s="88">
        <f t="shared" si="13"/>
        <v>18</v>
      </c>
      <c r="N41" s="51">
        <f t="shared" si="13"/>
        <v>-17</v>
      </c>
      <c r="O41" s="38">
        <f t="shared" si="2"/>
        <v>-0.48571428571428571</v>
      </c>
      <c r="P41" s="88">
        <f>SUM(P42:P48)</f>
        <v>5264</v>
      </c>
      <c r="Q41" s="89">
        <f>SUM(Q42:Q48)</f>
        <v>-1028</v>
      </c>
      <c r="R41" s="38">
        <f t="shared" si="3"/>
        <v>-0.16338207247298156</v>
      </c>
      <c r="S41" s="46">
        <f>SUM(S42:S48)</f>
        <v>129</v>
      </c>
      <c r="T41" s="47">
        <f>SUM(T42:T48)</f>
        <v>-21</v>
      </c>
      <c r="U41" s="46">
        <f>SUM(U42:U48)</f>
        <v>5135</v>
      </c>
      <c r="V41" s="47">
        <f>SUM(V42:V48)</f>
        <v>-1007</v>
      </c>
    </row>
    <row r="42" spans="1:22" ht="12" customHeight="1" x14ac:dyDescent="0.4">
      <c r="A42" s="52"/>
      <c r="B42" s="10"/>
      <c r="C42" s="53" t="s">
        <v>59</v>
      </c>
      <c r="D42" s="54">
        <f t="shared" ref="D42:E48" si="14">SUM(G42,I42,K42)</f>
        <v>1659</v>
      </c>
      <c r="E42" s="55">
        <f t="shared" si="14"/>
        <v>-398</v>
      </c>
      <c r="F42" s="42">
        <f t="shared" si="1"/>
        <v>-0.19348565872630044</v>
      </c>
      <c r="G42" s="56">
        <v>3</v>
      </c>
      <c r="H42" s="57">
        <v>-3</v>
      </c>
      <c r="I42" s="56">
        <v>23</v>
      </c>
      <c r="J42" s="57">
        <v>1</v>
      </c>
      <c r="K42" s="56">
        <v>1633</v>
      </c>
      <c r="L42" s="57">
        <v>-396</v>
      </c>
      <c r="M42" s="58">
        <v>3</v>
      </c>
      <c r="N42" s="55">
        <v>-3</v>
      </c>
      <c r="O42" s="42">
        <f t="shared" si="2"/>
        <v>-0.5</v>
      </c>
      <c r="P42" s="54">
        <f t="shared" ref="P42:Q48" si="15">SUM(S42,U42)</f>
        <v>2106</v>
      </c>
      <c r="Q42" s="55">
        <f t="shared" si="15"/>
        <v>-581</v>
      </c>
      <c r="R42" s="42">
        <f t="shared" si="3"/>
        <v>-0.21622627465574989</v>
      </c>
      <c r="S42" s="56">
        <v>23</v>
      </c>
      <c r="T42" s="57">
        <v>1</v>
      </c>
      <c r="U42" s="56">
        <v>2083</v>
      </c>
      <c r="V42" s="57">
        <v>-582</v>
      </c>
    </row>
    <row r="43" spans="1:22" ht="12" customHeight="1" x14ac:dyDescent="0.4">
      <c r="A43" s="52"/>
      <c r="B43" s="10" t="s">
        <v>60</v>
      </c>
      <c r="C43" s="59" t="s">
        <v>61</v>
      </c>
      <c r="D43" s="60">
        <f t="shared" si="14"/>
        <v>307</v>
      </c>
      <c r="E43" s="61">
        <f t="shared" si="14"/>
        <v>-25</v>
      </c>
      <c r="F43" s="62">
        <f t="shared" si="1"/>
        <v>-7.5301204819277115E-2</v>
      </c>
      <c r="G43" s="63">
        <v>0</v>
      </c>
      <c r="H43" s="64">
        <v>-3</v>
      </c>
      <c r="I43" s="63">
        <v>21</v>
      </c>
      <c r="J43" s="64">
        <v>-7</v>
      </c>
      <c r="K43" s="63">
        <v>286</v>
      </c>
      <c r="L43" s="64">
        <v>-15</v>
      </c>
      <c r="M43" s="65">
        <v>0</v>
      </c>
      <c r="N43" s="61">
        <v>-3</v>
      </c>
      <c r="O43" s="62">
        <f t="shared" si="2"/>
        <v>-1</v>
      </c>
      <c r="P43" s="60">
        <f t="shared" si="15"/>
        <v>389</v>
      </c>
      <c r="Q43" s="61">
        <f t="shared" si="15"/>
        <v>-24</v>
      </c>
      <c r="R43" s="62">
        <f t="shared" si="3"/>
        <v>-5.8111380145278453E-2</v>
      </c>
      <c r="S43" s="63">
        <v>23</v>
      </c>
      <c r="T43" s="64">
        <v>-6</v>
      </c>
      <c r="U43" s="63">
        <v>366</v>
      </c>
      <c r="V43" s="64">
        <v>-18</v>
      </c>
    </row>
    <row r="44" spans="1:22" ht="12" customHeight="1" x14ac:dyDescent="0.4">
      <c r="A44" s="52"/>
      <c r="B44" s="10" t="s">
        <v>62</v>
      </c>
      <c r="C44" s="59" t="s">
        <v>63</v>
      </c>
      <c r="D44" s="60">
        <f t="shared" si="14"/>
        <v>195</v>
      </c>
      <c r="E44" s="61">
        <f t="shared" si="14"/>
        <v>-29</v>
      </c>
      <c r="F44" s="62">
        <f t="shared" si="1"/>
        <v>-0.12946428571428573</v>
      </c>
      <c r="G44" s="63">
        <v>2</v>
      </c>
      <c r="H44" s="64">
        <v>-4</v>
      </c>
      <c r="I44" s="63">
        <v>7</v>
      </c>
      <c r="J44" s="64">
        <v>2</v>
      </c>
      <c r="K44" s="63">
        <v>186</v>
      </c>
      <c r="L44" s="64">
        <v>-27</v>
      </c>
      <c r="M44" s="65">
        <v>2</v>
      </c>
      <c r="N44" s="61">
        <v>-4</v>
      </c>
      <c r="O44" s="62">
        <f t="shared" si="2"/>
        <v>-0.66666666666666663</v>
      </c>
      <c r="P44" s="60">
        <f t="shared" si="15"/>
        <v>256</v>
      </c>
      <c r="Q44" s="61">
        <f t="shared" si="15"/>
        <v>-38</v>
      </c>
      <c r="R44" s="62">
        <f t="shared" si="3"/>
        <v>-0.12925170068027211</v>
      </c>
      <c r="S44" s="63">
        <v>8</v>
      </c>
      <c r="T44" s="64">
        <v>3</v>
      </c>
      <c r="U44" s="63">
        <v>248</v>
      </c>
      <c r="V44" s="64">
        <v>-41</v>
      </c>
    </row>
    <row r="45" spans="1:22" ht="12" customHeight="1" x14ac:dyDescent="0.4">
      <c r="A45" s="52"/>
      <c r="B45" s="10" t="s">
        <v>28</v>
      </c>
      <c r="C45" s="59" t="s">
        <v>64</v>
      </c>
      <c r="D45" s="60">
        <f t="shared" si="14"/>
        <v>532</v>
      </c>
      <c r="E45" s="61">
        <f t="shared" si="14"/>
        <v>-49</v>
      </c>
      <c r="F45" s="62">
        <f t="shared" si="1"/>
        <v>-8.4337349397590355E-2</v>
      </c>
      <c r="G45" s="63">
        <v>2</v>
      </c>
      <c r="H45" s="64">
        <v>0</v>
      </c>
      <c r="I45" s="63">
        <v>18</v>
      </c>
      <c r="J45" s="64">
        <v>0</v>
      </c>
      <c r="K45" s="63">
        <v>512</v>
      </c>
      <c r="L45" s="64">
        <v>-49</v>
      </c>
      <c r="M45" s="65">
        <v>3</v>
      </c>
      <c r="N45" s="61">
        <v>1</v>
      </c>
      <c r="O45" s="62">
        <f t="shared" si="2"/>
        <v>0.5</v>
      </c>
      <c r="P45" s="60">
        <f t="shared" si="15"/>
        <v>705</v>
      </c>
      <c r="Q45" s="61">
        <f t="shared" si="15"/>
        <v>-52</v>
      </c>
      <c r="R45" s="62">
        <f t="shared" si="3"/>
        <v>-6.8692206076618231E-2</v>
      </c>
      <c r="S45" s="63">
        <v>18</v>
      </c>
      <c r="T45" s="64">
        <v>0</v>
      </c>
      <c r="U45" s="63">
        <v>687</v>
      </c>
      <c r="V45" s="64">
        <v>-52</v>
      </c>
    </row>
    <row r="46" spans="1:22" ht="12" customHeight="1" x14ac:dyDescent="0.4">
      <c r="A46" s="52"/>
      <c r="B46" s="10" t="s">
        <v>31</v>
      </c>
      <c r="C46" s="59" t="s">
        <v>65</v>
      </c>
      <c r="D46" s="60">
        <f t="shared" si="14"/>
        <v>424</v>
      </c>
      <c r="E46" s="61">
        <f t="shared" si="14"/>
        <v>-65</v>
      </c>
      <c r="F46" s="62">
        <f t="shared" si="1"/>
        <v>-0.1329243353783231</v>
      </c>
      <c r="G46" s="63">
        <v>2</v>
      </c>
      <c r="H46" s="64">
        <v>-4</v>
      </c>
      <c r="I46" s="63">
        <v>17</v>
      </c>
      <c r="J46" s="64">
        <v>3</v>
      </c>
      <c r="K46" s="63">
        <v>405</v>
      </c>
      <c r="L46" s="64">
        <v>-64</v>
      </c>
      <c r="M46" s="65">
        <v>2</v>
      </c>
      <c r="N46" s="61">
        <v>-4</v>
      </c>
      <c r="O46" s="62">
        <f t="shared" si="2"/>
        <v>-0.66666666666666663</v>
      </c>
      <c r="P46" s="60">
        <f t="shared" si="15"/>
        <v>548</v>
      </c>
      <c r="Q46" s="61">
        <f t="shared" si="15"/>
        <v>-76</v>
      </c>
      <c r="R46" s="62">
        <f t="shared" si="3"/>
        <v>-0.12179487179487179</v>
      </c>
      <c r="S46" s="63">
        <v>18</v>
      </c>
      <c r="T46" s="64">
        <v>4</v>
      </c>
      <c r="U46" s="63">
        <v>530</v>
      </c>
      <c r="V46" s="64">
        <v>-80</v>
      </c>
    </row>
    <row r="47" spans="1:22" ht="12" customHeight="1" x14ac:dyDescent="0.4">
      <c r="A47" s="52"/>
      <c r="B47" s="10"/>
      <c r="C47" s="59" t="s">
        <v>66</v>
      </c>
      <c r="D47" s="60">
        <f t="shared" si="14"/>
        <v>465</v>
      </c>
      <c r="E47" s="61">
        <f t="shared" si="14"/>
        <v>-75</v>
      </c>
      <c r="F47" s="62">
        <f t="shared" si="1"/>
        <v>-0.1388888888888889</v>
      </c>
      <c r="G47" s="63">
        <v>4</v>
      </c>
      <c r="H47" s="64">
        <v>-2</v>
      </c>
      <c r="I47" s="63">
        <v>16</v>
      </c>
      <c r="J47" s="64">
        <v>-9</v>
      </c>
      <c r="K47" s="63">
        <v>445</v>
      </c>
      <c r="L47" s="64">
        <v>-64</v>
      </c>
      <c r="M47" s="65">
        <v>4</v>
      </c>
      <c r="N47" s="61">
        <v>-2</v>
      </c>
      <c r="O47" s="62">
        <f t="shared" si="2"/>
        <v>-0.33333333333333331</v>
      </c>
      <c r="P47" s="60">
        <f t="shared" si="15"/>
        <v>642</v>
      </c>
      <c r="Q47" s="61">
        <f t="shared" si="15"/>
        <v>-83</v>
      </c>
      <c r="R47" s="62">
        <f t="shared" si="3"/>
        <v>-0.11448275862068966</v>
      </c>
      <c r="S47" s="63">
        <v>21</v>
      </c>
      <c r="T47" s="64">
        <v>-6</v>
      </c>
      <c r="U47" s="63">
        <v>621</v>
      </c>
      <c r="V47" s="64">
        <v>-77</v>
      </c>
    </row>
    <row r="48" spans="1:22" ht="12" customHeight="1" x14ac:dyDescent="0.4">
      <c r="A48" s="80"/>
      <c r="B48" s="66"/>
      <c r="C48" s="67" t="s">
        <v>67</v>
      </c>
      <c r="D48" s="68">
        <f t="shared" si="14"/>
        <v>497</v>
      </c>
      <c r="E48" s="69">
        <f t="shared" si="14"/>
        <v>-121</v>
      </c>
      <c r="F48" s="70">
        <f t="shared" si="1"/>
        <v>-0.19579288025889968</v>
      </c>
      <c r="G48" s="71">
        <v>4</v>
      </c>
      <c r="H48" s="72">
        <v>-2</v>
      </c>
      <c r="I48" s="71">
        <v>18</v>
      </c>
      <c r="J48" s="72">
        <v>-15</v>
      </c>
      <c r="K48" s="71">
        <v>475</v>
      </c>
      <c r="L48" s="72">
        <v>-104</v>
      </c>
      <c r="M48" s="73">
        <v>4</v>
      </c>
      <c r="N48" s="69">
        <v>-2</v>
      </c>
      <c r="O48" s="70">
        <f t="shared" si="2"/>
        <v>-0.33333333333333331</v>
      </c>
      <c r="P48" s="68">
        <f t="shared" si="15"/>
        <v>618</v>
      </c>
      <c r="Q48" s="69">
        <f t="shared" si="15"/>
        <v>-174</v>
      </c>
      <c r="R48" s="70">
        <f t="shared" si="3"/>
        <v>-0.2196969696969697</v>
      </c>
      <c r="S48" s="71">
        <v>18</v>
      </c>
      <c r="T48" s="72">
        <v>-17</v>
      </c>
      <c r="U48" s="71">
        <v>600</v>
      </c>
      <c r="V48" s="72">
        <v>-157</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68</v>
      </c>
    </row>
    <row r="56" spans="1:2" ht="12" customHeight="1" x14ac:dyDescent="0.4"/>
    <row r="57" spans="1:2" ht="12" customHeight="1" x14ac:dyDescent="0.4"/>
    <row r="58" spans="1:2" ht="12" customHeight="1" x14ac:dyDescent="0.4"/>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X15" sqref="X15"/>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79</v>
      </c>
    </row>
    <row r="2" spans="1:22" x14ac:dyDescent="0.4">
      <c r="A2" s="4"/>
      <c r="B2" s="5"/>
      <c r="C2" s="6" t="s">
        <v>1</v>
      </c>
      <c r="D2" s="7" t="s">
        <v>2</v>
      </c>
      <c r="E2" s="7"/>
      <c r="F2" s="7"/>
      <c r="G2" s="7"/>
      <c r="H2" s="7"/>
      <c r="I2" s="7"/>
      <c r="J2" s="7"/>
      <c r="K2" s="7"/>
      <c r="L2" s="8"/>
      <c r="M2" s="9" t="s">
        <v>3</v>
      </c>
      <c r="N2" s="7"/>
      <c r="O2" s="7"/>
      <c r="P2" s="9" t="s">
        <v>4</v>
      </c>
      <c r="Q2" s="7"/>
      <c r="R2" s="7"/>
      <c r="S2" s="7"/>
      <c r="T2" s="7"/>
      <c r="U2" s="7"/>
      <c r="V2" s="8"/>
    </row>
    <row r="3" spans="1:22" x14ac:dyDescent="0.4">
      <c r="A3" s="10"/>
      <c r="B3" s="11"/>
      <c r="C3" s="12"/>
      <c r="D3" s="13"/>
      <c r="E3" s="14" t="s">
        <v>5</v>
      </c>
      <c r="F3" s="15"/>
      <c r="G3" s="14" t="s">
        <v>6</v>
      </c>
      <c r="H3" s="15"/>
      <c r="I3" s="14" t="s">
        <v>7</v>
      </c>
      <c r="J3" s="15"/>
      <c r="K3" s="14" t="s">
        <v>8</v>
      </c>
      <c r="L3" s="15"/>
      <c r="M3" s="16"/>
      <c r="N3" s="14" t="s">
        <v>5</v>
      </c>
      <c r="O3" s="15"/>
      <c r="P3" s="16"/>
      <c r="Q3" s="14" t="s">
        <v>5</v>
      </c>
      <c r="R3" s="15"/>
      <c r="S3" s="14" t="s">
        <v>9</v>
      </c>
      <c r="T3" s="15"/>
      <c r="U3" s="14" t="s">
        <v>10</v>
      </c>
      <c r="V3" s="15"/>
    </row>
    <row r="4" spans="1:22" ht="12.75" thickBot="1" x14ac:dyDescent="0.45">
      <c r="A4" s="17" t="s">
        <v>11</v>
      </c>
      <c r="B4" s="18"/>
      <c r="C4" s="19"/>
      <c r="D4" s="20" t="s">
        <v>12</v>
      </c>
      <c r="E4" s="21" t="s">
        <v>13</v>
      </c>
      <c r="F4" s="22" t="s">
        <v>14</v>
      </c>
      <c r="G4" s="23"/>
      <c r="H4" s="24" t="s">
        <v>13</v>
      </c>
      <c r="I4" s="23"/>
      <c r="J4" s="24" t="s">
        <v>13</v>
      </c>
      <c r="K4" s="23"/>
      <c r="L4" s="24" t="s">
        <v>13</v>
      </c>
      <c r="M4" s="22" t="s">
        <v>12</v>
      </c>
      <c r="N4" s="21" t="s">
        <v>13</v>
      </c>
      <c r="O4" s="22" t="s">
        <v>14</v>
      </c>
      <c r="P4" s="22" t="s">
        <v>12</v>
      </c>
      <c r="Q4" s="21" t="s">
        <v>13</v>
      </c>
      <c r="R4" s="22" t="s">
        <v>14</v>
      </c>
      <c r="S4" s="23"/>
      <c r="T4" s="24" t="s">
        <v>13</v>
      </c>
      <c r="U4" s="23"/>
      <c r="V4" s="24" t="s">
        <v>13</v>
      </c>
    </row>
    <row r="5" spans="1:22" ht="12.75" customHeight="1" thickTop="1" x14ac:dyDescent="0.4">
      <c r="A5" s="25" t="s">
        <v>15</v>
      </c>
      <c r="B5" s="26"/>
      <c r="C5" s="27"/>
      <c r="D5" s="28">
        <f>SUM(D9,D10,D25,D36,D41)</f>
        <v>2077</v>
      </c>
      <c r="E5" s="29">
        <f>SUM(E9,E10,E25,E36,E41)</f>
        <v>-310</v>
      </c>
      <c r="F5" s="30">
        <f>IF(D5-E5&gt;0,E5/(D5-E5),"-----")</f>
        <v>-0.12987012987012986</v>
      </c>
      <c r="G5" s="31">
        <f t="shared" ref="G5:N5" si="0">SUM(G9,G10,G25,G36,G41)</f>
        <v>11</v>
      </c>
      <c r="H5" s="32">
        <f t="shared" si="0"/>
        <v>-4</v>
      </c>
      <c r="I5" s="31">
        <f t="shared" si="0"/>
        <v>72</v>
      </c>
      <c r="J5" s="32">
        <f t="shared" si="0"/>
        <v>-13</v>
      </c>
      <c r="K5" s="31">
        <f t="shared" si="0"/>
        <v>1994</v>
      </c>
      <c r="L5" s="32">
        <f t="shared" si="0"/>
        <v>-293</v>
      </c>
      <c r="M5" s="33">
        <f t="shared" si="0"/>
        <v>11</v>
      </c>
      <c r="N5" s="29">
        <f t="shared" si="0"/>
        <v>-5</v>
      </c>
      <c r="O5" s="30">
        <f>IF(M5-N5&gt;0,N5/(M5-N5),"-----")</f>
        <v>-0.3125</v>
      </c>
      <c r="P5" s="33">
        <f>SUM(P9,P10,P25,P36,P41)</f>
        <v>2642</v>
      </c>
      <c r="Q5" s="29">
        <f>SUM(Q9,Q10,Q25,Q36,Q41)</f>
        <v>-403</v>
      </c>
      <c r="R5" s="30">
        <f>IF(P5-Q5&gt;0,Q5/(P5-Q5),"-----")</f>
        <v>-0.13234811165845647</v>
      </c>
      <c r="S5" s="31">
        <f>SUM(S9,S10,S25,S36,S41)</f>
        <v>77</v>
      </c>
      <c r="T5" s="32">
        <f>SUM(T9,T10,T25,T36,T41)</f>
        <v>-11</v>
      </c>
      <c r="U5" s="31">
        <f>SUM(U9,U10,U25,U36,U41)</f>
        <v>2565</v>
      </c>
      <c r="V5" s="32">
        <f>SUM(V9,V10,V25,V36,V41)</f>
        <v>-392</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16</v>
      </c>
      <c r="B9" s="35"/>
      <c r="C9" s="35"/>
      <c r="D9" s="36">
        <f>SUM(G9,I9,K9)</f>
        <v>34</v>
      </c>
      <c r="E9" s="37">
        <f>SUM(H9,J9,L9)</f>
        <v>6</v>
      </c>
      <c r="F9" s="38">
        <f t="shared" ref="F9:F48" si="1">IF(D9-E9&gt;0,E9/(D9-E9),"-----")</f>
        <v>0.21428571428571427</v>
      </c>
      <c r="G9" s="39">
        <v>0</v>
      </c>
      <c r="H9" s="40">
        <v>-1</v>
      </c>
      <c r="I9" s="39">
        <v>3</v>
      </c>
      <c r="J9" s="40">
        <v>2</v>
      </c>
      <c r="K9" s="39">
        <v>31</v>
      </c>
      <c r="L9" s="40">
        <v>5</v>
      </c>
      <c r="M9" s="41">
        <v>0</v>
      </c>
      <c r="N9" s="37">
        <v>-1</v>
      </c>
      <c r="O9" s="42">
        <f t="shared" ref="O9:O48" si="2">IF(M9-N9&gt;0,N9/(M9-N9),"-----")</f>
        <v>-1</v>
      </c>
      <c r="P9" s="41">
        <f>SUM(S9,U9)</f>
        <v>58</v>
      </c>
      <c r="Q9" s="37">
        <f>SUM(T9,V9)</f>
        <v>20</v>
      </c>
      <c r="R9" s="38">
        <f t="shared" ref="R9:R48" si="3">IF(P9-Q9&gt;0,Q9/(P9-Q9),"-----")</f>
        <v>0.52631578947368418</v>
      </c>
      <c r="S9" s="39">
        <v>7</v>
      </c>
      <c r="T9" s="40">
        <v>6</v>
      </c>
      <c r="U9" s="39">
        <v>51</v>
      </c>
      <c r="V9" s="40">
        <v>14</v>
      </c>
    </row>
    <row r="10" spans="1:22" ht="12" customHeight="1" x14ac:dyDescent="0.4">
      <c r="A10" s="43"/>
      <c r="B10" s="10"/>
      <c r="C10" s="12" t="s">
        <v>17</v>
      </c>
      <c r="D10" s="44">
        <f>SUM(D11:D24)</f>
        <v>1015</v>
      </c>
      <c r="E10" s="45">
        <f>SUM(E11:E24)</f>
        <v>-84</v>
      </c>
      <c r="F10" s="38">
        <f t="shared" si="1"/>
        <v>-7.6433121019108277E-2</v>
      </c>
      <c r="G10" s="46">
        <f t="shared" ref="G10:N10" si="4">SUM(G11:G24)</f>
        <v>4</v>
      </c>
      <c r="H10" s="47">
        <f t="shared" si="4"/>
        <v>-5</v>
      </c>
      <c r="I10" s="46">
        <f t="shared" si="4"/>
        <v>32</v>
      </c>
      <c r="J10" s="47">
        <f t="shared" si="4"/>
        <v>-4</v>
      </c>
      <c r="K10" s="46">
        <f t="shared" si="4"/>
        <v>979</v>
      </c>
      <c r="L10" s="47">
        <f t="shared" si="4"/>
        <v>-75</v>
      </c>
      <c r="M10" s="48">
        <f t="shared" si="4"/>
        <v>4</v>
      </c>
      <c r="N10" s="49">
        <f t="shared" si="4"/>
        <v>-5</v>
      </c>
      <c r="O10" s="50">
        <f t="shared" si="2"/>
        <v>-0.55555555555555558</v>
      </c>
      <c r="P10" s="48">
        <f>SUM(P11:P24)</f>
        <v>1275</v>
      </c>
      <c r="Q10" s="51">
        <f>SUM(Q11:Q24)</f>
        <v>-72</v>
      </c>
      <c r="R10" s="38">
        <f t="shared" si="3"/>
        <v>-5.3452115812917596E-2</v>
      </c>
      <c r="S10" s="46">
        <f>SUM(S11:S24)</f>
        <v>32</v>
      </c>
      <c r="T10" s="47">
        <f>SUM(T11:T24)</f>
        <v>-7</v>
      </c>
      <c r="U10" s="46">
        <f>SUM(U11:U24)</f>
        <v>1243</v>
      </c>
      <c r="V10" s="47">
        <f>SUM(V11:V24)</f>
        <v>-65</v>
      </c>
    </row>
    <row r="11" spans="1:22" ht="12" customHeight="1" x14ac:dyDescent="0.4">
      <c r="A11" s="52"/>
      <c r="B11" s="10"/>
      <c r="C11" s="53" t="s">
        <v>71</v>
      </c>
      <c r="D11" s="54">
        <f t="shared" ref="D11:E24" si="5">SUM(G11,I11,K11)</f>
        <v>88</v>
      </c>
      <c r="E11" s="55">
        <f t="shared" si="5"/>
        <v>-12</v>
      </c>
      <c r="F11" s="42">
        <f t="shared" si="1"/>
        <v>-0.12</v>
      </c>
      <c r="G11" s="56">
        <v>0</v>
      </c>
      <c r="H11" s="57">
        <v>-1</v>
      </c>
      <c r="I11" s="56">
        <v>3</v>
      </c>
      <c r="J11" s="57">
        <v>-2</v>
      </c>
      <c r="K11" s="56">
        <v>85</v>
      </c>
      <c r="L11" s="57">
        <v>-9</v>
      </c>
      <c r="M11" s="58">
        <v>0</v>
      </c>
      <c r="N11" s="55">
        <v>-1</v>
      </c>
      <c r="O11" s="42">
        <f t="shared" si="2"/>
        <v>-1</v>
      </c>
      <c r="P11" s="54">
        <f t="shared" ref="P11:Q24" si="6">SUM(S11,U11)</f>
        <v>105</v>
      </c>
      <c r="Q11" s="55">
        <f t="shared" si="6"/>
        <v>-5</v>
      </c>
      <c r="R11" s="42">
        <f t="shared" si="3"/>
        <v>-4.5454545454545456E-2</v>
      </c>
      <c r="S11" s="56">
        <v>3</v>
      </c>
      <c r="T11" s="57">
        <v>-2</v>
      </c>
      <c r="U11" s="56">
        <v>102</v>
      </c>
      <c r="V11" s="57">
        <v>-3</v>
      </c>
    </row>
    <row r="12" spans="1:22" ht="12" customHeight="1" x14ac:dyDescent="0.4">
      <c r="A12" s="52"/>
      <c r="B12" s="10"/>
      <c r="C12" s="59" t="s">
        <v>19</v>
      </c>
      <c r="D12" s="60">
        <f t="shared" si="5"/>
        <v>143</v>
      </c>
      <c r="E12" s="61">
        <f t="shared" si="5"/>
        <v>2</v>
      </c>
      <c r="F12" s="62">
        <f t="shared" si="1"/>
        <v>1.4184397163120567E-2</v>
      </c>
      <c r="G12" s="63">
        <v>0</v>
      </c>
      <c r="H12" s="64">
        <v>-1</v>
      </c>
      <c r="I12" s="63">
        <v>8</v>
      </c>
      <c r="J12" s="64">
        <v>3</v>
      </c>
      <c r="K12" s="63">
        <v>135</v>
      </c>
      <c r="L12" s="64">
        <v>0</v>
      </c>
      <c r="M12" s="65">
        <v>0</v>
      </c>
      <c r="N12" s="61">
        <v>-1</v>
      </c>
      <c r="O12" s="62">
        <f t="shared" si="2"/>
        <v>-1</v>
      </c>
      <c r="P12" s="60">
        <f t="shared" si="6"/>
        <v>171</v>
      </c>
      <c r="Q12" s="61">
        <f t="shared" si="6"/>
        <v>10</v>
      </c>
      <c r="R12" s="62">
        <f t="shared" si="3"/>
        <v>6.2111801242236024E-2</v>
      </c>
      <c r="S12" s="63">
        <v>8</v>
      </c>
      <c r="T12" s="64">
        <v>3</v>
      </c>
      <c r="U12" s="63">
        <v>163</v>
      </c>
      <c r="V12" s="64">
        <v>7</v>
      </c>
    </row>
    <row r="13" spans="1:22" ht="12" customHeight="1" x14ac:dyDescent="0.4">
      <c r="A13" s="52"/>
      <c r="B13" s="10"/>
      <c r="C13" s="59" t="s">
        <v>20</v>
      </c>
      <c r="D13" s="60">
        <f t="shared" si="5"/>
        <v>94</v>
      </c>
      <c r="E13" s="61">
        <f t="shared" si="5"/>
        <v>-30</v>
      </c>
      <c r="F13" s="62">
        <f t="shared" si="1"/>
        <v>-0.24193548387096775</v>
      </c>
      <c r="G13" s="63">
        <v>0</v>
      </c>
      <c r="H13" s="64">
        <v>-2</v>
      </c>
      <c r="I13" s="63">
        <v>2</v>
      </c>
      <c r="J13" s="64">
        <v>-6</v>
      </c>
      <c r="K13" s="63">
        <v>92</v>
      </c>
      <c r="L13" s="64">
        <v>-22</v>
      </c>
      <c r="M13" s="65">
        <v>0</v>
      </c>
      <c r="N13" s="61">
        <v>-2</v>
      </c>
      <c r="O13" s="62">
        <f t="shared" si="2"/>
        <v>-1</v>
      </c>
      <c r="P13" s="60">
        <f t="shared" si="6"/>
        <v>110</v>
      </c>
      <c r="Q13" s="61">
        <f t="shared" si="6"/>
        <v>-38</v>
      </c>
      <c r="R13" s="62">
        <f t="shared" si="3"/>
        <v>-0.25675675675675674</v>
      </c>
      <c r="S13" s="63">
        <v>2</v>
      </c>
      <c r="T13" s="64">
        <v>-6</v>
      </c>
      <c r="U13" s="63">
        <v>108</v>
      </c>
      <c r="V13" s="64">
        <v>-32</v>
      </c>
    </row>
    <row r="14" spans="1:22" ht="12" customHeight="1" x14ac:dyDescent="0.4">
      <c r="A14" s="52"/>
      <c r="B14" s="10" t="s">
        <v>21</v>
      </c>
      <c r="C14" s="59" t="s">
        <v>22</v>
      </c>
      <c r="D14" s="60">
        <f t="shared" si="5"/>
        <v>93</v>
      </c>
      <c r="E14" s="61">
        <f t="shared" si="5"/>
        <v>-15</v>
      </c>
      <c r="F14" s="62">
        <f t="shared" si="1"/>
        <v>-0.1388888888888889</v>
      </c>
      <c r="G14" s="63">
        <v>0</v>
      </c>
      <c r="H14" s="64">
        <v>0</v>
      </c>
      <c r="I14" s="63">
        <v>1</v>
      </c>
      <c r="J14" s="64">
        <v>0</v>
      </c>
      <c r="K14" s="63">
        <v>92</v>
      </c>
      <c r="L14" s="64">
        <v>-15</v>
      </c>
      <c r="M14" s="65">
        <v>0</v>
      </c>
      <c r="N14" s="61">
        <v>0</v>
      </c>
      <c r="O14" s="62" t="str">
        <f t="shared" si="2"/>
        <v>-----</v>
      </c>
      <c r="P14" s="60">
        <f t="shared" si="6"/>
        <v>122</v>
      </c>
      <c r="Q14" s="61">
        <f t="shared" si="6"/>
        <v>-7</v>
      </c>
      <c r="R14" s="62">
        <f t="shared" si="3"/>
        <v>-5.4263565891472867E-2</v>
      </c>
      <c r="S14" s="63">
        <v>1</v>
      </c>
      <c r="T14" s="64">
        <v>0</v>
      </c>
      <c r="U14" s="63">
        <v>121</v>
      </c>
      <c r="V14" s="64">
        <v>-7</v>
      </c>
    </row>
    <row r="15" spans="1:22" ht="12" customHeight="1" x14ac:dyDescent="0.4">
      <c r="A15" s="52"/>
      <c r="B15" s="10"/>
      <c r="C15" s="59" t="s">
        <v>23</v>
      </c>
      <c r="D15" s="60">
        <f t="shared" si="5"/>
        <v>78</v>
      </c>
      <c r="E15" s="61">
        <f t="shared" si="5"/>
        <v>-20</v>
      </c>
      <c r="F15" s="62">
        <f t="shared" si="1"/>
        <v>-0.20408163265306123</v>
      </c>
      <c r="G15" s="63">
        <v>1</v>
      </c>
      <c r="H15" s="64">
        <v>1</v>
      </c>
      <c r="I15" s="63">
        <v>2</v>
      </c>
      <c r="J15" s="64">
        <v>2</v>
      </c>
      <c r="K15" s="63">
        <v>75</v>
      </c>
      <c r="L15" s="64">
        <v>-23</v>
      </c>
      <c r="M15" s="65">
        <v>1</v>
      </c>
      <c r="N15" s="61">
        <v>1</v>
      </c>
      <c r="O15" s="62" t="str">
        <f t="shared" si="2"/>
        <v>-----</v>
      </c>
      <c r="P15" s="60">
        <f t="shared" si="6"/>
        <v>92</v>
      </c>
      <c r="Q15" s="61">
        <f t="shared" si="6"/>
        <v>-35</v>
      </c>
      <c r="R15" s="62">
        <f t="shared" si="3"/>
        <v>-0.27559055118110237</v>
      </c>
      <c r="S15" s="63">
        <v>2</v>
      </c>
      <c r="T15" s="64">
        <v>2</v>
      </c>
      <c r="U15" s="63">
        <v>90</v>
      </c>
      <c r="V15" s="64">
        <v>-37</v>
      </c>
    </row>
    <row r="16" spans="1:22" ht="12" customHeight="1" x14ac:dyDescent="0.4">
      <c r="A16" s="52" t="s">
        <v>24</v>
      </c>
      <c r="B16" s="10" t="s">
        <v>25</v>
      </c>
      <c r="C16" s="59" t="s">
        <v>72</v>
      </c>
      <c r="D16" s="60">
        <f t="shared" si="5"/>
        <v>80</v>
      </c>
      <c r="E16" s="61">
        <f t="shared" si="5"/>
        <v>-8</v>
      </c>
      <c r="F16" s="62">
        <f t="shared" si="1"/>
        <v>-9.0909090909090912E-2</v>
      </c>
      <c r="G16" s="63">
        <v>0</v>
      </c>
      <c r="H16" s="64">
        <v>-2</v>
      </c>
      <c r="I16" s="63">
        <v>4</v>
      </c>
      <c r="J16" s="64">
        <v>0</v>
      </c>
      <c r="K16" s="63">
        <v>76</v>
      </c>
      <c r="L16" s="64">
        <v>-6</v>
      </c>
      <c r="M16" s="65">
        <v>0</v>
      </c>
      <c r="N16" s="61">
        <v>-2</v>
      </c>
      <c r="O16" s="62">
        <f t="shared" si="2"/>
        <v>-1</v>
      </c>
      <c r="P16" s="60">
        <f t="shared" si="6"/>
        <v>107</v>
      </c>
      <c r="Q16" s="61">
        <f t="shared" si="6"/>
        <v>-1</v>
      </c>
      <c r="R16" s="62">
        <f t="shared" si="3"/>
        <v>-9.2592592592592587E-3</v>
      </c>
      <c r="S16" s="63">
        <v>4</v>
      </c>
      <c r="T16" s="64">
        <v>0</v>
      </c>
      <c r="U16" s="63">
        <v>103</v>
      </c>
      <c r="V16" s="64">
        <v>-1</v>
      </c>
    </row>
    <row r="17" spans="1:22" ht="12" customHeight="1" x14ac:dyDescent="0.4">
      <c r="A17" s="52"/>
      <c r="B17" s="10"/>
      <c r="C17" s="59" t="s">
        <v>73</v>
      </c>
      <c r="D17" s="60">
        <f t="shared" si="5"/>
        <v>163</v>
      </c>
      <c r="E17" s="61">
        <f t="shared" si="5"/>
        <v>31</v>
      </c>
      <c r="F17" s="62">
        <f t="shared" si="1"/>
        <v>0.23484848484848486</v>
      </c>
      <c r="G17" s="63">
        <v>0</v>
      </c>
      <c r="H17" s="64">
        <v>-1</v>
      </c>
      <c r="I17" s="63">
        <v>3</v>
      </c>
      <c r="J17" s="64">
        <v>1</v>
      </c>
      <c r="K17" s="63">
        <v>160</v>
      </c>
      <c r="L17" s="64">
        <v>31</v>
      </c>
      <c r="M17" s="65">
        <v>0</v>
      </c>
      <c r="N17" s="61">
        <v>-1</v>
      </c>
      <c r="O17" s="62">
        <f t="shared" si="2"/>
        <v>-1</v>
      </c>
      <c r="P17" s="60">
        <f t="shared" si="6"/>
        <v>224</v>
      </c>
      <c r="Q17" s="61">
        <f t="shared" si="6"/>
        <v>58</v>
      </c>
      <c r="R17" s="62">
        <f t="shared" si="3"/>
        <v>0.3493975903614458</v>
      </c>
      <c r="S17" s="63">
        <v>3</v>
      </c>
      <c r="T17" s="64">
        <v>1</v>
      </c>
      <c r="U17" s="63">
        <v>221</v>
      </c>
      <c r="V17" s="64">
        <v>57</v>
      </c>
    </row>
    <row r="18" spans="1:22" ht="12" customHeight="1" x14ac:dyDescent="0.4">
      <c r="A18" s="52"/>
      <c r="B18" s="10" t="s">
        <v>28</v>
      </c>
      <c r="C18" s="59" t="s">
        <v>29</v>
      </c>
      <c r="D18" s="60">
        <f>SUM(G18,I18,K18)</f>
        <v>98</v>
      </c>
      <c r="E18" s="61">
        <f>SUM(H18,J18,L18)</f>
        <v>-13</v>
      </c>
      <c r="F18" s="62">
        <f>IF(D18-E18&gt;0,E18/(D18-E18),"-----")</f>
        <v>-0.11711711711711711</v>
      </c>
      <c r="G18" s="63">
        <v>0</v>
      </c>
      <c r="H18" s="64">
        <v>-1</v>
      </c>
      <c r="I18" s="63">
        <v>0</v>
      </c>
      <c r="J18" s="64">
        <v>-2</v>
      </c>
      <c r="K18" s="63">
        <v>98</v>
      </c>
      <c r="L18" s="64">
        <v>-10</v>
      </c>
      <c r="M18" s="65">
        <v>0</v>
      </c>
      <c r="N18" s="61">
        <v>-1</v>
      </c>
      <c r="O18" s="62">
        <f>IF(M18-N18&gt;0,N18/(M18-N18),"-----")</f>
        <v>-1</v>
      </c>
      <c r="P18" s="60">
        <f>SUM(S18,U18)</f>
        <v>112</v>
      </c>
      <c r="Q18" s="61">
        <f>SUM(T18,V18)</f>
        <v>-26</v>
      </c>
      <c r="R18" s="62">
        <f>IF(P18-Q18&gt;0,Q18/(P18-Q18),"-----")</f>
        <v>-0.18840579710144928</v>
      </c>
      <c r="S18" s="63">
        <v>0</v>
      </c>
      <c r="T18" s="64">
        <v>-4</v>
      </c>
      <c r="U18" s="63">
        <v>112</v>
      </c>
      <c r="V18" s="64">
        <v>-22</v>
      </c>
    </row>
    <row r="19" spans="1:22" ht="12" customHeight="1" x14ac:dyDescent="0.4">
      <c r="A19" s="52"/>
      <c r="B19" s="10"/>
      <c r="C19" s="59" t="s">
        <v>30</v>
      </c>
      <c r="D19" s="60">
        <f t="shared" si="5"/>
        <v>54</v>
      </c>
      <c r="E19" s="61">
        <f t="shared" si="5"/>
        <v>-13</v>
      </c>
      <c r="F19" s="62">
        <f t="shared" si="1"/>
        <v>-0.19402985074626866</v>
      </c>
      <c r="G19" s="63">
        <v>0</v>
      </c>
      <c r="H19" s="64">
        <v>0</v>
      </c>
      <c r="I19" s="63">
        <v>3</v>
      </c>
      <c r="J19" s="64">
        <v>3</v>
      </c>
      <c r="K19" s="63">
        <v>51</v>
      </c>
      <c r="L19" s="64">
        <v>-16</v>
      </c>
      <c r="M19" s="65">
        <v>0</v>
      </c>
      <c r="N19" s="61">
        <v>0</v>
      </c>
      <c r="O19" s="62" t="str">
        <f t="shared" si="2"/>
        <v>-----</v>
      </c>
      <c r="P19" s="60">
        <f t="shared" si="6"/>
        <v>76</v>
      </c>
      <c r="Q19" s="61">
        <f t="shared" si="6"/>
        <v>-12</v>
      </c>
      <c r="R19" s="62">
        <f t="shared" si="3"/>
        <v>-0.13636363636363635</v>
      </c>
      <c r="S19" s="63">
        <v>3</v>
      </c>
      <c r="T19" s="64">
        <v>3</v>
      </c>
      <c r="U19" s="63">
        <v>73</v>
      </c>
      <c r="V19" s="64">
        <v>-15</v>
      </c>
    </row>
    <row r="20" spans="1:22" ht="12" customHeight="1" x14ac:dyDescent="0.4">
      <c r="A20" s="52"/>
      <c r="B20" s="10" t="s">
        <v>31</v>
      </c>
      <c r="C20" s="59" t="s">
        <v>32</v>
      </c>
      <c r="D20" s="60">
        <f t="shared" si="5"/>
        <v>29</v>
      </c>
      <c r="E20" s="61">
        <f t="shared" si="5"/>
        <v>-5</v>
      </c>
      <c r="F20" s="62">
        <f t="shared" si="1"/>
        <v>-0.14705882352941177</v>
      </c>
      <c r="G20" s="63">
        <v>1</v>
      </c>
      <c r="H20" s="64">
        <v>0</v>
      </c>
      <c r="I20" s="63">
        <v>1</v>
      </c>
      <c r="J20" s="64">
        <v>-3</v>
      </c>
      <c r="K20" s="63">
        <v>27</v>
      </c>
      <c r="L20" s="64">
        <v>-2</v>
      </c>
      <c r="M20" s="65">
        <v>1</v>
      </c>
      <c r="N20" s="61">
        <v>0</v>
      </c>
      <c r="O20" s="62">
        <f t="shared" si="2"/>
        <v>0</v>
      </c>
      <c r="P20" s="60">
        <f t="shared" si="6"/>
        <v>34</v>
      </c>
      <c r="Q20" s="61">
        <f t="shared" si="6"/>
        <v>-13</v>
      </c>
      <c r="R20" s="62">
        <f t="shared" si="3"/>
        <v>-0.27659574468085107</v>
      </c>
      <c r="S20" s="63">
        <v>1</v>
      </c>
      <c r="T20" s="64">
        <v>-3</v>
      </c>
      <c r="U20" s="63">
        <v>33</v>
      </c>
      <c r="V20" s="64">
        <v>-10</v>
      </c>
    </row>
    <row r="21" spans="1:22" ht="12" customHeight="1" x14ac:dyDescent="0.4">
      <c r="A21" s="52"/>
      <c r="B21" s="10"/>
      <c r="C21" s="59" t="s">
        <v>33</v>
      </c>
      <c r="D21" s="60">
        <f t="shared" si="5"/>
        <v>59</v>
      </c>
      <c r="E21" s="61">
        <f t="shared" si="5"/>
        <v>4</v>
      </c>
      <c r="F21" s="62">
        <f t="shared" si="1"/>
        <v>7.2727272727272724E-2</v>
      </c>
      <c r="G21" s="63">
        <v>1</v>
      </c>
      <c r="H21" s="64">
        <v>1</v>
      </c>
      <c r="I21" s="63">
        <v>1</v>
      </c>
      <c r="J21" s="64">
        <v>-1</v>
      </c>
      <c r="K21" s="63">
        <v>57</v>
      </c>
      <c r="L21" s="64">
        <v>4</v>
      </c>
      <c r="M21" s="65">
        <v>1</v>
      </c>
      <c r="N21" s="61">
        <v>1</v>
      </c>
      <c r="O21" s="62" t="str">
        <f t="shared" si="2"/>
        <v>-----</v>
      </c>
      <c r="P21" s="60">
        <f t="shared" si="6"/>
        <v>80</v>
      </c>
      <c r="Q21" s="61">
        <f t="shared" si="6"/>
        <v>15</v>
      </c>
      <c r="R21" s="62">
        <f t="shared" si="3"/>
        <v>0.23076923076923078</v>
      </c>
      <c r="S21" s="63">
        <v>1</v>
      </c>
      <c r="T21" s="64">
        <v>-2</v>
      </c>
      <c r="U21" s="63">
        <v>79</v>
      </c>
      <c r="V21" s="64">
        <v>17</v>
      </c>
    </row>
    <row r="22" spans="1:22" ht="12" customHeight="1" x14ac:dyDescent="0.4">
      <c r="A22" s="52"/>
      <c r="B22" s="10"/>
      <c r="C22" s="59" t="s">
        <v>34</v>
      </c>
      <c r="D22" s="60">
        <f t="shared" si="5"/>
        <v>32</v>
      </c>
      <c r="E22" s="61">
        <f t="shared" si="5"/>
        <v>0</v>
      </c>
      <c r="F22" s="62">
        <f t="shared" si="1"/>
        <v>0</v>
      </c>
      <c r="G22" s="63">
        <v>1</v>
      </c>
      <c r="H22" s="64">
        <v>1</v>
      </c>
      <c r="I22" s="63">
        <v>3</v>
      </c>
      <c r="J22" s="64">
        <v>1</v>
      </c>
      <c r="K22" s="63">
        <v>28</v>
      </c>
      <c r="L22" s="64">
        <v>-2</v>
      </c>
      <c r="M22" s="65">
        <v>1</v>
      </c>
      <c r="N22" s="61">
        <v>1</v>
      </c>
      <c r="O22" s="62" t="str">
        <f t="shared" si="2"/>
        <v>-----</v>
      </c>
      <c r="P22" s="60">
        <f t="shared" si="6"/>
        <v>38</v>
      </c>
      <c r="Q22" s="61">
        <f t="shared" si="6"/>
        <v>-9</v>
      </c>
      <c r="R22" s="62">
        <f t="shared" si="3"/>
        <v>-0.19148936170212766</v>
      </c>
      <c r="S22" s="63">
        <v>3</v>
      </c>
      <c r="T22" s="64">
        <v>1</v>
      </c>
      <c r="U22" s="63">
        <v>35</v>
      </c>
      <c r="V22" s="64">
        <v>-10</v>
      </c>
    </row>
    <row r="23" spans="1:22" ht="12" customHeight="1" x14ac:dyDescent="0.4">
      <c r="A23" s="52"/>
      <c r="B23" s="10"/>
      <c r="C23" s="59" t="s">
        <v>35</v>
      </c>
      <c r="D23" s="60">
        <f t="shared" si="5"/>
        <v>4</v>
      </c>
      <c r="E23" s="61">
        <f t="shared" si="5"/>
        <v>-4</v>
      </c>
      <c r="F23" s="62">
        <f t="shared" si="1"/>
        <v>-0.5</v>
      </c>
      <c r="G23" s="63">
        <v>0</v>
      </c>
      <c r="H23" s="64">
        <v>0</v>
      </c>
      <c r="I23" s="63">
        <v>1</v>
      </c>
      <c r="J23" s="64">
        <v>0</v>
      </c>
      <c r="K23" s="63">
        <v>3</v>
      </c>
      <c r="L23" s="64">
        <v>-4</v>
      </c>
      <c r="M23" s="65">
        <v>0</v>
      </c>
      <c r="N23" s="61">
        <v>0</v>
      </c>
      <c r="O23" s="62" t="str">
        <f t="shared" si="2"/>
        <v>-----</v>
      </c>
      <c r="P23" s="60">
        <f t="shared" si="6"/>
        <v>4</v>
      </c>
      <c r="Q23" s="61">
        <f t="shared" si="6"/>
        <v>-8</v>
      </c>
      <c r="R23" s="62">
        <f t="shared" si="3"/>
        <v>-0.66666666666666663</v>
      </c>
      <c r="S23" s="63">
        <v>1</v>
      </c>
      <c r="T23" s="64">
        <v>0</v>
      </c>
      <c r="U23" s="63">
        <v>3</v>
      </c>
      <c r="V23" s="64">
        <v>-8</v>
      </c>
    </row>
    <row r="24" spans="1:22" ht="12" customHeight="1" x14ac:dyDescent="0.4">
      <c r="A24" s="52"/>
      <c r="B24" s="66"/>
      <c r="C24" s="67" t="s">
        <v>36</v>
      </c>
      <c r="D24" s="68">
        <f t="shared" si="5"/>
        <v>0</v>
      </c>
      <c r="E24" s="69">
        <f t="shared" si="5"/>
        <v>-1</v>
      </c>
      <c r="F24" s="70">
        <f t="shared" si="1"/>
        <v>-1</v>
      </c>
      <c r="G24" s="71">
        <v>0</v>
      </c>
      <c r="H24" s="72">
        <v>0</v>
      </c>
      <c r="I24" s="71">
        <v>0</v>
      </c>
      <c r="J24" s="72">
        <v>0</v>
      </c>
      <c r="K24" s="71">
        <v>0</v>
      </c>
      <c r="L24" s="72">
        <v>-1</v>
      </c>
      <c r="M24" s="73">
        <v>0</v>
      </c>
      <c r="N24" s="69">
        <v>0</v>
      </c>
      <c r="O24" s="70" t="str">
        <f t="shared" si="2"/>
        <v>-----</v>
      </c>
      <c r="P24" s="68">
        <f t="shared" si="6"/>
        <v>0</v>
      </c>
      <c r="Q24" s="69">
        <f t="shared" si="6"/>
        <v>-1</v>
      </c>
      <c r="R24" s="70">
        <f t="shared" si="3"/>
        <v>-1</v>
      </c>
      <c r="S24" s="71">
        <v>0</v>
      </c>
      <c r="T24" s="72">
        <v>0</v>
      </c>
      <c r="U24" s="71">
        <v>0</v>
      </c>
      <c r="V24" s="72">
        <v>-1</v>
      </c>
    </row>
    <row r="25" spans="1:22" ht="12" customHeight="1" x14ac:dyDescent="0.4">
      <c r="A25" s="52"/>
      <c r="B25" s="4"/>
      <c r="C25" s="12" t="s">
        <v>17</v>
      </c>
      <c r="D25" s="44">
        <f>SUM(D26:D35)</f>
        <v>566</v>
      </c>
      <c r="E25" s="45">
        <f>SUM(E26:E35)</f>
        <v>-95</v>
      </c>
      <c r="F25" s="38">
        <f t="shared" si="1"/>
        <v>-0.1437216338880484</v>
      </c>
      <c r="G25" s="46">
        <f t="shared" ref="G25:N25" si="7">SUM(G26:G35)</f>
        <v>2</v>
      </c>
      <c r="H25" s="47">
        <f t="shared" si="7"/>
        <v>0</v>
      </c>
      <c r="I25" s="46">
        <f t="shared" si="7"/>
        <v>22</v>
      </c>
      <c r="J25" s="47">
        <f t="shared" si="7"/>
        <v>-1</v>
      </c>
      <c r="K25" s="46">
        <f t="shared" si="7"/>
        <v>542</v>
      </c>
      <c r="L25" s="47">
        <f t="shared" si="7"/>
        <v>-94</v>
      </c>
      <c r="M25" s="74">
        <f t="shared" si="7"/>
        <v>2</v>
      </c>
      <c r="N25" s="37">
        <f t="shared" si="7"/>
        <v>0</v>
      </c>
      <c r="O25" s="38">
        <f t="shared" si="2"/>
        <v>0</v>
      </c>
      <c r="P25" s="74">
        <f>SUM(P26:P35)</f>
        <v>713</v>
      </c>
      <c r="Q25" s="45">
        <f>SUM(Q26:Q35)</f>
        <v>-174</v>
      </c>
      <c r="R25" s="38">
        <f t="shared" si="3"/>
        <v>-0.19616685456595265</v>
      </c>
      <c r="S25" s="46">
        <f>SUM(S26:S35)</f>
        <v>23</v>
      </c>
      <c r="T25" s="47">
        <f>SUM(T26:T35)</f>
        <v>0</v>
      </c>
      <c r="U25" s="46">
        <f>SUM(U26:U35)</f>
        <v>690</v>
      </c>
      <c r="V25" s="47">
        <f>SUM(V26:V35)</f>
        <v>-174</v>
      </c>
    </row>
    <row r="26" spans="1:22" ht="12" customHeight="1" x14ac:dyDescent="0.4">
      <c r="A26" s="52"/>
      <c r="B26" s="10" t="s">
        <v>37</v>
      </c>
      <c r="C26" s="53" t="s">
        <v>38</v>
      </c>
      <c r="D26" s="54">
        <f t="shared" ref="D26:E35" si="8">SUM(G26,I26,K26)</f>
        <v>107</v>
      </c>
      <c r="E26" s="55">
        <f t="shared" si="8"/>
        <v>-18</v>
      </c>
      <c r="F26" s="42">
        <f t="shared" si="1"/>
        <v>-0.14399999999999999</v>
      </c>
      <c r="G26" s="56">
        <v>0</v>
      </c>
      <c r="H26" s="57">
        <v>-1</v>
      </c>
      <c r="I26" s="56">
        <v>5</v>
      </c>
      <c r="J26" s="57">
        <v>-2</v>
      </c>
      <c r="K26" s="56">
        <v>102</v>
      </c>
      <c r="L26" s="57">
        <v>-15</v>
      </c>
      <c r="M26" s="58">
        <v>0</v>
      </c>
      <c r="N26" s="55">
        <v>-1</v>
      </c>
      <c r="O26" s="42">
        <f t="shared" si="2"/>
        <v>-1</v>
      </c>
      <c r="P26" s="54">
        <f t="shared" ref="P26:Q35" si="9">SUM(S26,U26)</f>
        <v>143</v>
      </c>
      <c r="Q26" s="55">
        <f t="shared" si="9"/>
        <v>-29</v>
      </c>
      <c r="R26" s="42">
        <f t="shared" si="3"/>
        <v>-0.16860465116279069</v>
      </c>
      <c r="S26" s="56">
        <v>5</v>
      </c>
      <c r="T26" s="57">
        <v>-2</v>
      </c>
      <c r="U26" s="56">
        <v>138</v>
      </c>
      <c r="V26" s="57">
        <v>-27</v>
      </c>
    </row>
    <row r="27" spans="1:22" ht="12" customHeight="1" x14ac:dyDescent="0.4">
      <c r="A27" s="52"/>
      <c r="B27" s="10"/>
      <c r="C27" s="59" t="s">
        <v>39</v>
      </c>
      <c r="D27" s="60">
        <f t="shared" si="8"/>
        <v>92</v>
      </c>
      <c r="E27" s="61">
        <f t="shared" si="8"/>
        <v>-13</v>
      </c>
      <c r="F27" s="62">
        <f t="shared" si="1"/>
        <v>-0.12380952380952381</v>
      </c>
      <c r="G27" s="63">
        <v>0</v>
      </c>
      <c r="H27" s="64">
        <v>0</v>
      </c>
      <c r="I27" s="63">
        <v>0</v>
      </c>
      <c r="J27" s="64">
        <v>-3</v>
      </c>
      <c r="K27" s="63">
        <v>92</v>
      </c>
      <c r="L27" s="64">
        <v>-10</v>
      </c>
      <c r="M27" s="65">
        <v>0</v>
      </c>
      <c r="N27" s="61">
        <v>0</v>
      </c>
      <c r="O27" s="62" t="str">
        <f t="shared" si="2"/>
        <v>-----</v>
      </c>
      <c r="P27" s="60">
        <f t="shared" si="9"/>
        <v>114</v>
      </c>
      <c r="Q27" s="61">
        <f t="shared" si="9"/>
        <v>-22</v>
      </c>
      <c r="R27" s="62">
        <f t="shared" si="3"/>
        <v>-0.16176470588235295</v>
      </c>
      <c r="S27" s="63">
        <v>0</v>
      </c>
      <c r="T27" s="64">
        <v>-3</v>
      </c>
      <c r="U27" s="63">
        <v>114</v>
      </c>
      <c r="V27" s="64">
        <v>-19</v>
      </c>
    </row>
    <row r="28" spans="1:22" ht="12" customHeight="1" x14ac:dyDescent="0.4">
      <c r="A28" s="52"/>
      <c r="B28" s="10" t="s">
        <v>40</v>
      </c>
      <c r="C28" s="59" t="s">
        <v>41</v>
      </c>
      <c r="D28" s="60">
        <f t="shared" si="8"/>
        <v>30</v>
      </c>
      <c r="E28" s="61">
        <f t="shared" si="8"/>
        <v>-10</v>
      </c>
      <c r="F28" s="62">
        <f t="shared" si="1"/>
        <v>-0.25</v>
      </c>
      <c r="G28" s="63">
        <v>0</v>
      </c>
      <c r="H28" s="64">
        <v>0</v>
      </c>
      <c r="I28" s="63">
        <v>0</v>
      </c>
      <c r="J28" s="64">
        <v>-1</v>
      </c>
      <c r="K28" s="63">
        <v>30</v>
      </c>
      <c r="L28" s="64">
        <v>-9</v>
      </c>
      <c r="M28" s="65">
        <v>0</v>
      </c>
      <c r="N28" s="61">
        <v>0</v>
      </c>
      <c r="O28" s="62" t="str">
        <f t="shared" si="2"/>
        <v>-----</v>
      </c>
      <c r="P28" s="60">
        <f t="shared" si="9"/>
        <v>36</v>
      </c>
      <c r="Q28" s="61">
        <f t="shared" si="9"/>
        <v>-27</v>
      </c>
      <c r="R28" s="62">
        <f t="shared" si="3"/>
        <v>-0.42857142857142855</v>
      </c>
      <c r="S28" s="63">
        <v>0</v>
      </c>
      <c r="T28" s="64">
        <v>-1</v>
      </c>
      <c r="U28" s="63">
        <v>36</v>
      </c>
      <c r="V28" s="64">
        <v>-26</v>
      </c>
    </row>
    <row r="29" spans="1:22" ht="12" customHeight="1" x14ac:dyDescent="0.4">
      <c r="A29" s="52" t="s">
        <v>42</v>
      </c>
      <c r="B29" s="10"/>
      <c r="C29" s="59" t="s">
        <v>43</v>
      </c>
      <c r="D29" s="60">
        <f t="shared" si="8"/>
        <v>81</v>
      </c>
      <c r="E29" s="61">
        <f t="shared" si="8"/>
        <v>-4</v>
      </c>
      <c r="F29" s="62">
        <f t="shared" si="1"/>
        <v>-4.7058823529411764E-2</v>
      </c>
      <c r="G29" s="63">
        <v>1</v>
      </c>
      <c r="H29" s="64">
        <v>1</v>
      </c>
      <c r="I29" s="63">
        <v>2</v>
      </c>
      <c r="J29" s="64">
        <v>1</v>
      </c>
      <c r="K29" s="63">
        <v>78</v>
      </c>
      <c r="L29" s="64">
        <v>-6</v>
      </c>
      <c r="M29" s="65">
        <v>1</v>
      </c>
      <c r="N29" s="61">
        <v>1</v>
      </c>
      <c r="O29" s="62" t="str">
        <f t="shared" si="2"/>
        <v>-----</v>
      </c>
      <c r="P29" s="60">
        <f t="shared" si="9"/>
        <v>102</v>
      </c>
      <c r="Q29" s="61">
        <f t="shared" si="9"/>
        <v>-23</v>
      </c>
      <c r="R29" s="62">
        <f t="shared" si="3"/>
        <v>-0.184</v>
      </c>
      <c r="S29" s="63">
        <v>2</v>
      </c>
      <c r="T29" s="64">
        <v>1</v>
      </c>
      <c r="U29" s="63">
        <v>100</v>
      </c>
      <c r="V29" s="64">
        <v>-24</v>
      </c>
    </row>
    <row r="30" spans="1:22" ht="12" customHeight="1" x14ac:dyDescent="0.4">
      <c r="A30" s="52"/>
      <c r="B30" s="10" t="s">
        <v>44</v>
      </c>
      <c r="C30" s="59" t="s">
        <v>45</v>
      </c>
      <c r="D30" s="60">
        <f t="shared" si="8"/>
        <v>91</v>
      </c>
      <c r="E30" s="61">
        <f t="shared" si="8"/>
        <v>-21</v>
      </c>
      <c r="F30" s="62">
        <f t="shared" si="1"/>
        <v>-0.1875</v>
      </c>
      <c r="G30" s="63">
        <v>0</v>
      </c>
      <c r="H30" s="64">
        <v>-1</v>
      </c>
      <c r="I30" s="63">
        <v>6</v>
      </c>
      <c r="J30" s="64">
        <v>2</v>
      </c>
      <c r="K30" s="63">
        <v>85</v>
      </c>
      <c r="L30" s="64">
        <v>-22</v>
      </c>
      <c r="M30" s="65">
        <v>0</v>
      </c>
      <c r="N30" s="61">
        <v>-1</v>
      </c>
      <c r="O30" s="62">
        <f t="shared" si="2"/>
        <v>-1</v>
      </c>
      <c r="P30" s="60">
        <f t="shared" si="9"/>
        <v>105</v>
      </c>
      <c r="Q30" s="61">
        <f t="shared" si="9"/>
        <v>-40</v>
      </c>
      <c r="R30" s="62">
        <f t="shared" si="3"/>
        <v>-0.27586206896551724</v>
      </c>
      <c r="S30" s="63">
        <v>6</v>
      </c>
      <c r="T30" s="64">
        <v>2</v>
      </c>
      <c r="U30" s="63">
        <v>99</v>
      </c>
      <c r="V30" s="64">
        <v>-42</v>
      </c>
    </row>
    <row r="31" spans="1:22" ht="12" customHeight="1" x14ac:dyDescent="0.4">
      <c r="A31" s="52"/>
      <c r="B31" s="10"/>
      <c r="C31" s="59" t="s">
        <v>46</v>
      </c>
      <c r="D31" s="60">
        <f t="shared" si="8"/>
        <v>24</v>
      </c>
      <c r="E31" s="61">
        <f t="shared" si="8"/>
        <v>-11</v>
      </c>
      <c r="F31" s="62">
        <f t="shared" si="1"/>
        <v>-0.31428571428571428</v>
      </c>
      <c r="G31" s="63">
        <v>0</v>
      </c>
      <c r="H31" s="64">
        <v>0</v>
      </c>
      <c r="I31" s="63">
        <v>2</v>
      </c>
      <c r="J31" s="64">
        <v>1</v>
      </c>
      <c r="K31" s="63">
        <v>22</v>
      </c>
      <c r="L31" s="64">
        <v>-12</v>
      </c>
      <c r="M31" s="65">
        <v>0</v>
      </c>
      <c r="N31" s="61">
        <v>0</v>
      </c>
      <c r="O31" s="62" t="str">
        <f t="shared" si="2"/>
        <v>-----</v>
      </c>
      <c r="P31" s="60">
        <f t="shared" si="9"/>
        <v>33</v>
      </c>
      <c r="Q31" s="61">
        <f t="shared" si="9"/>
        <v>-14</v>
      </c>
      <c r="R31" s="62">
        <f t="shared" si="3"/>
        <v>-0.2978723404255319</v>
      </c>
      <c r="S31" s="63">
        <v>2</v>
      </c>
      <c r="T31" s="64">
        <v>1</v>
      </c>
      <c r="U31" s="63">
        <v>31</v>
      </c>
      <c r="V31" s="64">
        <v>-15</v>
      </c>
    </row>
    <row r="32" spans="1:22" ht="12" customHeight="1" x14ac:dyDescent="0.4">
      <c r="A32" s="52"/>
      <c r="B32" s="10" t="s">
        <v>28</v>
      </c>
      <c r="C32" s="59" t="s">
        <v>47</v>
      </c>
      <c r="D32" s="60">
        <f t="shared" si="8"/>
        <v>31</v>
      </c>
      <c r="E32" s="61">
        <f t="shared" si="8"/>
        <v>1</v>
      </c>
      <c r="F32" s="62">
        <f t="shared" si="1"/>
        <v>3.3333333333333333E-2</v>
      </c>
      <c r="G32" s="63">
        <v>0</v>
      </c>
      <c r="H32" s="64">
        <v>0</v>
      </c>
      <c r="I32" s="63">
        <v>1</v>
      </c>
      <c r="J32" s="64">
        <v>-2</v>
      </c>
      <c r="K32" s="63">
        <v>30</v>
      </c>
      <c r="L32" s="64">
        <v>3</v>
      </c>
      <c r="M32" s="65">
        <v>0</v>
      </c>
      <c r="N32" s="61">
        <v>0</v>
      </c>
      <c r="O32" s="62" t="str">
        <f t="shared" si="2"/>
        <v>-----</v>
      </c>
      <c r="P32" s="60">
        <f t="shared" si="9"/>
        <v>36</v>
      </c>
      <c r="Q32" s="61">
        <f t="shared" si="9"/>
        <v>1</v>
      </c>
      <c r="R32" s="62">
        <f t="shared" si="3"/>
        <v>2.8571428571428571E-2</v>
      </c>
      <c r="S32" s="63">
        <v>1</v>
      </c>
      <c r="T32" s="64">
        <v>-2</v>
      </c>
      <c r="U32" s="63">
        <v>35</v>
      </c>
      <c r="V32" s="64">
        <v>3</v>
      </c>
    </row>
    <row r="33" spans="1:22" ht="12" customHeight="1" x14ac:dyDescent="0.4">
      <c r="A33" s="52"/>
      <c r="B33" s="10"/>
      <c r="C33" s="59" t="s">
        <v>48</v>
      </c>
      <c r="D33" s="60">
        <f t="shared" si="8"/>
        <v>38</v>
      </c>
      <c r="E33" s="61">
        <f t="shared" si="8"/>
        <v>-1</v>
      </c>
      <c r="F33" s="62">
        <f t="shared" si="1"/>
        <v>-2.564102564102564E-2</v>
      </c>
      <c r="G33" s="63">
        <v>0</v>
      </c>
      <c r="H33" s="64">
        <v>0</v>
      </c>
      <c r="I33" s="63">
        <v>0</v>
      </c>
      <c r="J33" s="64">
        <v>0</v>
      </c>
      <c r="K33" s="63">
        <v>38</v>
      </c>
      <c r="L33" s="64">
        <v>-1</v>
      </c>
      <c r="M33" s="65">
        <v>0</v>
      </c>
      <c r="N33" s="61">
        <v>0</v>
      </c>
      <c r="O33" s="62" t="str">
        <f t="shared" si="2"/>
        <v>-----</v>
      </c>
      <c r="P33" s="60">
        <f t="shared" si="9"/>
        <v>52</v>
      </c>
      <c r="Q33" s="61">
        <f t="shared" si="9"/>
        <v>4</v>
      </c>
      <c r="R33" s="62">
        <f t="shared" si="3"/>
        <v>8.3333333333333329E-2</v>
      </c>
      <c r="S33" s="63">
        <v>0</v>
      </c>
      <c r="T33" s="64">
        <v>0</v>
      </c>
      <c r="U33" s="63">
        <v>52</v>
      </c>
      <c r="V33" s="64">
        <v>4</v>
      </c>
    </row>
    <row r="34" spans="1:22" ht="12" customHeight="1" x14ac:dyDescent="0.4">
      <c r="A34" s="52"/>
      <c r="B34" s="10" t="s">
        <v>31</v>
      </c>
      <c r="C34" s="59" t="s">
        <v>49</v>
      </c>
      <c r="D34" s="60">
        <f t="shared" si="8"/>
        <v>48</v>
      </c>
      <c r="E34" s="61">
        <f t="shared" si="8"/>
        <v>-22</v>
      </c>
      <c r="F34" s="62">
        <f t="shared" si="1"/>
        <v>-0.31428571428571428</v>
      </c>
      <c r="G34" s="63">
        <v>1</v>
      </c>
      <c r="H34" s="64">
        <v>1</v>
      </c>
      <c r="I34" s="63">
        <v>4</v>
      </c>
      <c r="J34" s="64">
        <v>2</v>
      </c>
      <c r="K34" s="63">
        <v>43</v>
      </c>
      <c r="L34" s="64">
        <v>-25</v>
      </c>
      <c r="M34" s="65">
        <v>1</v>
      </c>
      <c r="N34" s="61">
        <v>1</v>
      </c>
      <c r="O34" s="62" t="str">
        <f t="shared" si="2"/>
        <v>-----</v>
      </c>
      <c r="P34" s="60">
        <f t="shared" si="9"/>
        <v>58</v>
      </c>
      <c r="Q34" s="61">
        <f t="shared" si="9"/>
        <v>-33</v>
      </c>
      <c r="R34" s="62">
        <f t="shared" si="3"/>
        <v>-0.36263736263736263</v>
      </c>
      <c r="S34" s="63">
        <v>5</v>
      </c>
      <c r="T34" s="64">
        <v>3</v>
      </c>
      <c r="U34" s="63">
        <v>53</v>
      </c>
      <c r="V34" s="64">
        <v>-36</v>
      </c>
    </row>
    <row r="35" spans="1:22" ht="12" customHeight="1" x14ac:dyDescent="0.4">
      <c r="A35" s="52"/>
      <c r="B35" s="66"/>
      <c r="C35" s="67" t="s">
        <v>50</v>
      </c>
      <c r="D35" s="68">
        <f t="shared" si="8"/>
        <v>24</v>
      </c>
      <c r="E35" s="69">
        <f t="shared" si="8"/>
        <v>4</v>
      </c>
      <c r="F35" s="70">
        <f t="shared" si="1"/>
        <v>0.2</v>
      </c>
      <c r="G35" s="71">
        <v>0</v>
      </c>
      <c r="H35" s="72">
        <v>0</v>
      </c>
      <c r="I35" s="71">
        <v>2</v>
      </c>
      <c r="J35" s="72">
        <v>1</v>
      </c>
      <c r="K35" s="71">
        <v>22</v>
      </c>
      <c r="L35" s="72">
        <v>3</v>
      </c>
      <c r="M35" s="73">
        <v>0</v>
      </c>
      <c r="N35" s="69">
        <v>0</v>
      </c>
      <c r="O35" s="70" t="str">
        <f t="shared" si="2"/>
        <v>-----</v>
      </c>
      <c r="P35" s="68">
        <f t="shared" si="9"/>
        <v>34</v>
      </c>
      <c r="Q35" s="69">
        <f t="shared" si="9"/>
        <v>9</v>
      </c>
      <c r="R35" s="70">
        <f t="shared" si="3"/>
        <v>0.36</v>
      </c>
      <c r="S35" s="71">
        <v>2</v>
      </c>
      <c r="T35" s="72">
        <v>1</v>
      </c>
      <c r="U35" s="71">
        <v>32</v>
      </c>
      <c r="V35" s="72">
        <v>8</v>
      </c>
    </row>
    <row r="36" spans="1:22" ht="12" customHeight="1" x14ac:dyDescent="0.4">
      <c r="A36" s="52"/>
      <c r="B36" s="10"/>
      <c r="C36" s="12" t="s">
        <v>17</v>
      </c>
      <c r="D36" s="75">
        <f>SUM(D37:D40)</f>
        <v>157</v>
      </c>
      <c r="E36" s="76">
        <f>SUM(E37:E40)</f>
        <v>-43</v>
      </c>
      <c r="F36" s="34">
        <f t="shared" si="1"/>
        <v>-0.215</v>
      </c>
      <c r="G36" s="77">
        <f t="shared" ref="G36:N36" si="10">SUM(G37:G40)</f>
        <v>1</v>
      </c>
      <c r="H36" s="78">
        <f t="shared" si="10"/>
        <v>0</v>
      </c>
      <c r="I36" s="77">
        <f t="shared" si="10"/>
        <v>5</v>
      </c>
      <c r="J36" s="78">
        <f t="shared" si="10"/>
        <v>-3</v>
      </c>
      <c r="K36" s="77">
        <f t="shared" si="10"/>
        <v>151</v>
      </c>
      <c r="L36" s="78">
        <f t="shared" si="10"/>
        <v>-40</v>
      </c>
      <c r="M36" s="79">
        <f t="shared" si="10"/>
        <v>1</v>
      </c>
      <c r="N36" s="29">
        <f t="shared" si="10"/>
        <v>-1</v>
      </c>
      <c r="O36" s="34">
        <f t="shared" si="2"/>
        <v>-0.5</v>
      </c>
      <c r="P36" s="79">
        <f>SUM(P37:P40)</f>
        <v>210</v>
      </c>
      <c r="Q36" s="76">
        <f>SUM(Q37:Q40)</f>
        <v>-55</v>
      </c>
      <c r="R36" s="34">
        <f t="shared" si="3"/>
        <v>-0.20754716981132076</v>
      </c>
      <c r="S36" s="77">
        <f>SUM(S37:S40)</f>
        <v>5</v>
      </c>
      <c r="T36" s="78">
        <f>SUM(T37:T40)</f>
        <v>-3</v>
      </c>
      <c r="U36" s="77">
        <f>SUM(U37:U40)</f>
        <v>205</v>
      </c>
      <c r="V36" s="78">
        <f>SUM(V37:V40)</f>
        <v>-52</v>
      </c>
    </row>
    <row r="37" spans="1:22" ht="12" customHeight="1" x14ac:dyDescent="0.4">
      <c r="A37" s="52"/>
      <c r="B37" s="10" t="s">
        <v>51</v>
      </c>
      <c r="C37" s="53" t="s">
        <v>74</v>
      </c>
      <c r="D37" s="54">
        <f t="shared" ref="D37:E40" si="11">SUM(G37,I37,K37)</f>
        <v>48</v>
      </c>
      <c r="E37" s="55">
        <f t="shared" si="11"/>
        <v>-40</v>
      </c>
      <c r="F37" s="42">
        <f t="shared" si="1"/>
        <v>-0.45454545454545453</v>
      </c>
      <c r="G37" s="56">
        <v>0</v>
      </c>
      <c r="H37" s="57">
        <v>0</v>
      </c>
      <c r="I37" s="56">
        <v>2</v>
      </c>
      <c r="J37" s="57">
        <v>-4</v>
      </c>
      <c r="K37" s="56">
        <v>46</v>
      </c>
      <c r="L37" s="57">
        <v>-36</v>
      </c>
      <c r="M37" s="58">
        <v>0</v>
      </c>
      <c r="N37" s="55">
        <v>0</v>
      </c>
      <c r="O37" s="42" t="str">
        <f t="shared" si="2"/>
        <v>-----</v>
      </c>
      <c r="P37" s="54">
        <f t="shared" ref="P37:Q40" si="12">SUM(S37,U37)</f>
        <v>69</v>
      </c>
      <c r="Q37" s="55">
        <f t="shared" si="12"/>
        <v>-45</v>
      </c>
      <c r="R37" s="42">
        <f t="shared" si="3"/>
        <v>-0.39473684210526316</v>
      </c>
      <c r="S37" s="56">
        <v>2</v>
      </c>
      <c r="T37" s="57">
        <v>-4</v>
      </c>
      <c r="U37" s="56">
        <v>67</v>
      </c>
      <c r="V37" s="57">
        <v>-41</v>
      </c>
    </row>
    <row r="38" spans="1:22" ht="12" customHeight="1" x14ac:dyDescent="0.4">
      <c r="A38" s="52"/>
      <c r="B38" s="10" t="s">
        <v>53</v>
      </c>
      <c r="C38" s="59" t="s">
        <v>54</v>
      </c>
      <c r="D38" s="60">
        <f t="shared" si="11"/>
        <v>5</v>
      </c>
      <c r="E38" s="61">
        <f t="shared" si="11"/>
        <v>-3</v>
      </c>
      <c r="F38" s="62">
        <f t="shared" si="1"/>
        <v>-0.375</v>
      </c>
      <c r="G38" s="63">
        <v>1</v>
      </c>
      <c r="H38" s="64">
        <v>1</v>
      </c>
      <c r="I38" s="63">
        <v>0</v>
      </c>
      <c r="J38" s="64">
        <v>0</v>
      </c>
      <c r="K38" s="63">
        <v>4</v>
      </c>
      <c r="L38" s="64">
        <v>-4</v>
      </c>
      <c r="M38" s="65">
        <v>1</v>
      </c>
      <c r="N38" s="61">
        <v>1</v>
      </c>
      <c r="O38" s="62" t="str">
        <f t="shared" si="2"/>
        <v>-----</v>
      </c>
      <c r="P38" s="60">
        <f t="shared" si="12"/>
        <v>4</v>
      </c>
      <c r="Q38" s="61">
        <f t="shared" si="12"/>
        <v>-4</v>
      </c>
      <c r="R38" s="62">
        <f t="shared" si="3"/>
        <v>-0.5</v>
      </c>
      <c r="S38" s="63">
        <v>0</v>
      </c>
      <c r="T38" s="64">
        <v>0</v>
      </c>
      <c r="U38" s="63">
        <v>4</v>
      </c>
      <c r="V38" s="64">
        <v>-4</v>
      </c>
    </row>
    <row r="39" spans="1:22" ht="12" customHeight="1" x14ac:dyDescent="0.4">
      <c r="A39" s="52"/>
      <c r="B39" s="10" t="s">
        <v>28</v>
      </c>
      <c r="C39" s="59" t="s">
        <v>75</v>
      </c>
      <c r="D39" s="60">
        <f t="shared" si="11"/>
        <v>55</v>
      </c>
      <c r="E39" s="61">
        <f t="shared" si="11"/>
        <v>-1</v>
      </c>
      <c r="F39" s="62">
        <f t="shared" si="1"/>
        <v>-1.7857142857142856E-2</v>
      </c>
      <c r="G39" s="63">
        <v>0</v>
      </c>
      <c r="H39" s="64">
        <v>0</v>
      </c>
      <c r="I39" s="63">
        <v>1</v>
      </c>
      <c r="J39" s="64">
        <v>0</v>
      </c>
      <c r="K39" s="63">
        <v>54</v>
      </c>
      <c r="L39" s="64">
        <v>-1</v>
      </c>
      <c r="M39" s="65">
        <v>0</v>
      </c>
      <c r="N39" s="61">
        <v>0</v>
      </c>
      <c r="O39" s="62" t="str">
        <f t="shared" si="2"/>
        <v>-----</v>
      </c>
      <c r="P39" s="60">
        <f t="shared" si="12"/>
        <v>71</v>
      </c>
      <c r="Q39" s="61">
        <f t="shared" si="12"/>
        <v>-9</v>
      </c>
      <c r="R39" s="62">
        <f t="shared" si="3"/>
        <v>-0.1125</v>
      </c>
      <c r="S39" s="63">
        <v>1</v>
      </c>
      <c r="T39" s="64">
        <v>0</v>
      </c>
      <c r="U39" s="63">
        <v>70</v>
      </c>
      <c r="V39" s="64">
        <v>-9</v>
      </c>
    </row>
    <row r="40" spans="1:22" ht="12" customHeight="1" x14ac:dyDescent="0.4">
      <c r="A40" s="52"/>
      <c r="B40" s="80" t="s">
        <v>56</v>
      </c>
      <c r="C40" s="67" t="s">
        <v>57</v>
      </c>
      <c r="D40" s="81">
        <f t="shared" si="11"/>
        <v>49</v>
      </c>
      <c r="E40" s="82">
        <f t="shared" si="11"/>
        <v>1</v>
      </c>
      <c r="F40" s="83">
        <f t="shared" si="1"/>
        <v>2.0833333333333332E-2</v>
      </c>
      <c r="G40" s="84">
        <v>0</v>
      </c>
      <c r="H40" s="85">
        <v>-1</v>
      </c>
      <c r="I40" s="84">
        <v>2</v>
      </c>
      <c r="J40" s="85">
        <v>1</v>
      </c>
      <c r="K40" s="84">
        <v>47</v>
      </c>
      <c r="L40" s="85">
        <v>1</v>
      </c>
      <c r="M40" s="86">
        <v>0</v>
      </c>
      <c r="N40" s="82">
        <v>-2</v>
      </c>
      <c r="O40" s="83">
        <f t="shared" si="2"/>
        <v>-1</v>
      </c>
      <c r="P40" s="81">
        <f t="shared" si="12"/>
        <v>66</v>
      </c>
      <c r="Q40" s="82">
        <f t="shared" si="12"/>
        <v>3</v>
      </c>
      <c r="R40" s="83">
        <f t="shared" si="3"/>
        <v>4.7619047619047616E-2</v>
      </c>
      <c r="S40" s="84">
        <v>2</v>
      </c>
      <c r="T40" s="85">
        <v>1</v>
      </c>
      <c r="U40" s="84">
        <v>64</v>
      </c>
      <c r="V40" s="85">
        <v>2</v>
      </c>
    </row>
    <row r="41" spans="1:22" ht="12" customHeight="1" x14ac:dyDescent="0.4">
      <c r="A41" s="52" t="s">
        <v>58</v>
      </c>
      <c r="B41" s="4"/>
      <c r="C41" s="87" t="s">
        <v>17</v>
      </c>
      <c r="D41" s="44">
        <f>SUM(D42:D48)</f>
        <v>305</v>
      </c>
      <c r="E41" s="45">
        <f>SUM(E42:E48)</f>
        <v>-94</v>
      </c>
      <c r="F41" s="38">
        <f t="shared" si="1"/>
        <v>-0.23558897243107768</v>
      </c>
      <c r="G41" s="46">
        <f t="shared" ref="G41:N41" si="13">SUM(G42:G48)</f>
        <v>4</v>
      </c>
      <c r="H41" s="47">
        <f t="shared" si="13"/>
        <v>2</v>
      </c>
      <c r="I41" s="46">
        <f t="shared" si="13"/>
        <v>10</v>
      </c>
      <c r="J41" s="47">
        <f t="shared" si="13"/>
        <v>-7</v>
      </c>
      <c r="K41" s="46">
        <f t="shared" si="13"/>
        <v>291</v>
      </c>
      <c r="L41" s="47">
        <f t="shared" si="13"/>
        <v>-89</v>
      </c>
      <c r="M41" s="88">
        <f t="shared" si="13"/>
        <v>4</v>
      </c>
      <c r="N41" s="51">
        <f t="shared" si="13"/>
        <v>2</v>
      </c>
      <c r="O41" s="38">
        <f t="shared" si="2"/>
        <v>1</v>
      </c>
      <c r="P41" s="88">
        <f>SUM(P42:P48)</f>
        <v>386</v>
      </c>
      <c r="Q41" s="89">
        <f>SUM(Q42:Q48)</f>
        <v>-122</v>
      </c>
      <c r="R41" s="38">
        <f t="shared" si="3"/>
        <v>-0.24015748031496062</v>
      </c>
      <c r="S41" s="46">
        <f>SUM(S42:S48)</f>
        <v>10</v>
      </c>
      <c r="T41" s="47">
        <f>SUM(T42:T48)</f>
        <v>-7</v>
      </c>
      <c r="U41" s="46">
        <f>SUM(U42:U48)</f>
        <v>376</v>
      </c>
      <c r="V41" s="47">
        <f>SUM(V42:V48)</f>
        <v>-115</v>
      </c>
    </row>
    <row r="42" spans="1:22" ht="12" customHeight="1" x14ac:dyDescent="0.4">
      <c r="A42" s="52"/>
      <c r="B42" s="10"/>
      <c r="C42" s="53" t="s">
        <v>59</v>
      </c>
      <c r="D42" s="54">
        <f t="shared" ref="D42:E48" si="14">SUM(G42,I42,K42)</f>
        <v>107</v>
      </c>
      <c r="E42" s="55">
        <f t="shared" si="14"/>
        <v>-53</v>
      </c>
      <c r="F42" s="42">
        <f t="shared" si="1"/>
        <v>-0.33124999999999999</v>
      </c>
      <c r="G42" s="56">
        <v>2</v>
      </c>
      <c r="H42" s="57">
        <v>1</v>
      </c>
      <c r="I42" s="56">
        <v>1</v>
      </c>
      <c r="J42" s="57">
        <v>-4</v>
      </c>
      <c r="K42" s="56">
        <v>104</v>
      </c>
      <c r="L42" s="57">
        <v>-50</v>
      </c>
      <c r="M42" s="58">
        <v>2</v>
      </c>
      <c r="N42" s="55">
        <v>1</v>
      </c>
      <c r="O42" s="42">
        <f t="shared" si="2"/>
        <v>1</v>
      </c>
      <c r="P42" s="54">
        <f t="shared" ref="P42:Q48" si="15">SUM(S42,U42)</f>
        <v>142</v>
      </c>
      <c r="Q42" s="55">
        <f t="shared" si="15"/>
        <v>-64</v>
      </c>
      <c r="R42" s="42">
        <f t="shared" si="3"/>
        <v>-0.31067961165048541</v>
      </c>
      <c r="S42" s="56">
        <v>1</v>
      </c>
      <c r="T42" s="57">
        <v>-4</v>
      </c>
      <c r="U42" s="56">
        <v>141</v>
      </c>
      <c r="V42" s="57">
        <v>-60</v>
      </c>
    </row>
    <row r="43" spans="1:22" ht="12" customHeight="1" x14ac:dyDescent="0.4">
      <c r="A43" s="52"/>
      <c r="B43" s="10" t="s">
        <v>60</v>
      </c>
      <c r="C43" s="59" t="s">
        <v>61</v>
      </c>
      <c r="D43" s="60">
        <f t="shared" si="14"/>
        <v>24</v>
      </c>
      <c r="E43" s="61">
        <f t="shared" si="14"/>
        <v>-4</v>
      </c>
      <c r="F43" s="62">
        <f t="shared" si="1"/>
        <v>-0.14285714285714285</v>
      </c>
      <c r="G43" s="63">
        <v>0</v>
      </c>
      <c r="H43" s="64">
        <v>0</v>
      </c>
      <c r="I43" s="63">
        <v>2</v>
      </c>
      <c r="J43" s="64">
        <v>1</v>
      </c>
      <c r="K43" s="63">
        <v>22</v>
      </c>
      <c r="L43" s="64">
        <v>-5</v>
      </c>
      <c r="M43" s="65">
        <v>0</v>
      </c>
      <c r="N43" s="61">
        <v>0</v>
      </c>
      <c r="O43" s="62" t="str">
        <f t="shared" si="2"/>
        <v>-----</v>
      </c>
      <c r="P43" s="60">
        <f t="shared" si="15"/>
        <v>33</v>
      </c>
      <c r="Q43" s="61">
        <f t="shared" si="15"/>
        <v>-1</v>
      </c>
      <c r="R43" s="62">
        <f t="shared" si="3"/>
        <v>-2.9411764705882353E-2</v>
      </c>
      <c r="S43" s="63">
        <v>2</v>
      </c>
      <c r="T43" s="64">
        <v>1</v>
      </c>
      <c r="U43" s="63">
        <v>31</v>
      </c>
      <c r="V43" s="64">
        <v>-2</v>
      </c>
    </row>
    <row r="44" spans="1:22" ht="12" customHeight="1" x14ac:dyDescent="0.4">
      <c r="A44" s="52"/>
      <c r="B44" s="10" t="s">
        <v>62</v>
      </c>
      <c r="C44" s="59" t="s">
        <v>76</v>
      </c>
      <c r="D44" s="60">
        <f t="shared" si="14"/>
        <v>9</v>
      </c>
      <c r="E44" s="61">
        <f t="shared" si="14"/>
        <v>-2</v>
      </c>
      <c r="F44" s="62">
        <f t="shared" si="1"/>
        <v>-0.18181818181818182</v>
      </c>
      <c r="G44" s="63">
        <v>0</v>
      </c>
      <c r="H44" s="64">
        <v>0</v>
      </c>
      <c r="I44" s="63">
        <v>0</v>
      </c>
      <c r="J44" s="64">
        <v>-1</v>
      </c>
      <c r="K44" s="63">
        <v>9</v>
      </c>
      <c r="L44" s="64">
        <v>-1</v>
      </c>
      <c r="M44" s="65">
        <v>0</v>
      </c>
      <c r="N44" s="61">
        <v>0</v>
      </c>
      <c r="O44" s="62" t="str">
        <f t="shared" si="2"/>
        <v>-----</v>
      </c>
      <c r="P44" s="60">
        <f t="shared" si="15"/>
        <v>11</v>
      </c>
      <c r="Q44" s="61">
        <f t="shared" si="15"/>
        <v>-4</v>
      </c>
      <c r="R44" s="62">
        <f t="shared" si="3"/>
        <v>-0.26666666666666666</v>
      </c>
      <c r="S44" s="63">
        <v>0</v>
      </c>
      <c r="T44" s="64">
        <v>-1</v>
      </c>
      <c r="U44" s="63">
        <v>11</v>
      </c>
      <c r="V44" s="64">
        <v>-3</v>
      </c>
    </row>
    <row r="45" spans="1:22" ht="12" customHeight="1" x14ac:dyDescent="0.4">
      <c r="A45" s="52"/>
      <c r="B45" s="10" t="s">
        <v>28</v>
      </c>
      <c r="C45" s="59" t="s">
        <v>77</v>
      </c>
      <c r="D45" s="60">
        <f t="shared" si="14"/>
        <v>47</v>
      </c>
      <c r="E45" s="61">
        <f t="shared" si="14"/>
        <v>-3</v>
      </c>
      <c r="F45" s="62">
        <f t="shared" si="1"/>
        <v>-0.06</v>
      </c>
      <c r="G45" s="63">
        <v>0</v>
      </c>
      <c r="H45" s="64">
        <v>0</v>
      </c>
      <c r="I45" s="63">
        <v>3</v>
      </c>
      <c r="J45" s="64">
        <v>1</v>
      </c>
      <c r="K45" s="63">
        <v>44</v>
      </c>
      <c r="L45" s="64">
        <v>-4</v>
      </c>
      <c r="M45" s="65">
        <v>0</v>
      </c>
      <c r="N45" s="61">
        <v>0</v>
      </c>
      <c r="O45" s="62" t="str">
        <f t="shared" si="2"/>
        <v>-----</v>
      </c>
      <c r="P45" s="60">
        <f t="shared" si="15"/>
        <v>61</v>
      </c>
      <c r="Q45" s="61">
        <f t="shared" si="15"/>
        <v>-8</v>
      </c>
      <c r="R45" s="62">
        <f t="shared" si="3"/>
        <v>-0.11594202898550725</v>
      </c>
      <c r="S45" s="63">
        <v>3</v>
      </c>
      <c r="T45" s="64">
        <v>1</v>
      </c>
      <c r="U45" s="63">
        <v>58</v>
      </c>
      <c r="V45" s="64">
        <v>-9</v>
      </c>
    </row>
    <row r="46" spans="1:22" ht="12" customHeight="1" x14ac:dyDescent="0.4">
      <c r="A46" s="52"/>
      <c r="B46" s="10" t="s">
        <v>31</v>
      </c>
      <c r="C46" s="59" t="s">
        <v>78</v>
      </c>
      <c r="D46" s="60">
        <f t="shared" si="14"/>
        <v>41</v>
      </c>
      <c r="E46" s="61">
        <f t="shared" si="14"/>
        <v>0</v>
      </c>
      <c r="F46" s="62">
        <f t="shared" si="1"/>
        <v>0</v>
      </c>
      <c r="G46" s="63">
        <v>0</v>
      </c>
      <c r="H46" s="64">
        <v>0</v>
      </c>
      <c r="I46" s="63">
        <v>1</v>
      </c>
      <c r="J46" s="64">
        <v>-1</v>
      </c>
      <c r="K46" s="63">
        <v>40</v>
      </c>
      <c r="L46" s="64">
        <v>1</v>
      </c>
      <c r="M46" s="65">
        <v>0</v>
      </c>
      <c r="N46" s="61">
        <v>0</v>
      </c>
      <c r="O46" s="62" t="str">
        <f t="shared" si="2"/>
        <v>-----</v>
      </c>
      <c r="P46" s="60">
        <f t="shared" si="15"/>
        <v>49</v>
      </c>
      <c r="Q46" s="61">
        <f t="shared" si="15"/>
        <v>-5</v>
      </c>
      <c r="R46" s="62">
        <f t="shared" si="3"/>
        <v>-9.2592592592592587E-2</v>
      </c>
      <c r="S46" s="63">
        <v>1</v>
      </c>
      <c r="T46" s="64">
        <v>-1</v>
      </c>
      <c r="U46" s="63">
        <v>48</v>
      </c>
      <c r="V46" s="64">
        <v>-4</v>
      </c>
    </row>
    <row r="47" spans="1:22" ht="12" customHeight="1" x14ac:dyDescent="0.4">
      <c r="A47" s="52"/>
      <c r="B47" s="10"/>
      <c r="C47" s="59" t="s">
        <v>66</v>
      </c>
      <c r="D47" s="60">
        <f t="shared" si="14"/>
        <v>37</v>
      </c>
      <c r="E47" s="61">
        <f t="shared" si="14"/>
        <v>-2</v>
      </c>
      <c r="F47" s="62">
        <f t="shared" si="1"/>
        <v>-5.128205128205128E-2</v>
      </c>
      <c r="G47" s="63">
        <v>0</v>
      </c>
      <c r="H47" s="64">
        <v>-1</v>
      </c>
      <c r="I47" s="63">
        <v>2</v>
      </c>
      <c r="J47" s="64">
        <v>1</v>
      </c>
      <c r="K47" s="63">
        <v>35</v>
      </c>
      <c r="L47" s="64">
        <v>-2</v>
      </c>
      <c r="M47" s="65">
        <v>0</v>
      </c>
      <c r="N47" s="61">
        <v>-1</v>
      </c>
      <c r="O47" s="62">
        <f t="shared" si="2"/>
        <v>-1</v>
      </c>
      <c r="P47" s="60">
        <f t="shared" si="15"/>
        <v>45</v>
      </c>
      <c r="Q47" s="61">
        <f t="shared" si="15"/>
        <v>-6</v>
      </c>
      <c r="R47" s="62">
        <f t="shared" si="3"/>
        <v>-0.11764705882352941</v>
      </c>
      <c r="S47" s="63">
        <v>2</v>
      </c>
      <c r="T47" s="64">
        <v>1</v>
      </c>
      <c r="U47" s="63">
        <v>43</v>
      </c>
      <c r="V47" s="64">
        <v>-7</v>
      </c>
    </row>
    <row r="48" spans="1:22" ht="12" customHeight="1" x14ac:dyDescent="0.4">
      <c r="A48" s="80"/>
      <c r="B48" s="66"/>
      <c r="C48" s="67" t="s">
        <v>67</v>
      </c>
      <c r="D48" s="68">
        <f t="shared" si="14"/>
        <v>40</v>
      </c>
      <c r="E48" s="69">
        <f t="shared" si="14"/>
        <v>-30</v>
      </c>
      <c r="F48" s="70">
        <f t="shared" si="1"/>
        <v>-0.42857142857142855</v>
      </c>
      <c r="G48" s="71">
        <v>2</v>
      </c>
      <c r="H48" s="72">
        <v>2</v>
      </c>
      <c r="I48" s="71">
        <v>1</v>
      </c>
      <c r="J48" s="72">
        <v>-4</v>
      </c>
      <c r="K48" s="71">
        <v>37</v>
      </c>
      <c r="L48" s="72">
        <v>-28</v>
      </c>
      <c r="M48" s="73">
        <v>2</v>
      </c>
      <c r="N48" s="69">
        <v>2</v>
      </c>
      <c r="O48" s="70" t="str">
        <f t="shared" si="2"/>
        <v>-----</v>
      </c>
      <c r="P48" s="68">
        <f t="shared" si="15"/>
        <v>45</v>
      </c>
      <c r="Q48" s="69">
        <f t="shared" si="15"/>
        <v>-34</v>
      </c>
      <c r="R48" s="70">
        <f t="shared" si="3"/>
        <v>-0.43037974683544306</v>
      </c>
      <c r="S48" s="71">
        <v>1</v>
      </c>
      <c r="T48" s="72">
        <v>-4</v>
      </c>
      <c r="U48" s="71">
        <v>44</v>
      </c>
      <c r="V48" s="72">
        <v>-30</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68</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X13" sqref="X13"/>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80</v>
      </c>
      <c r="V1" s="3" t="s">
        <v>87</v>
      </c>
    </row>
    <row r="2" spans="1:22" x14ac:dyDescent="0.4">
      <c r="A2" s="4"/>
      <c r="B2" s="5"/>
      <c r="C2" s="6" t="s">
        <v>1</v>
      </c>
      <c r="D2" s="7" t="s">
        <v>2</v>
      </c>
      <c r="E2" s="7"/>
      <c r="F2" s="7"/>
      <c r="G2" s="7"/>
      <c r="H2" s="7"/>
      <c r="I2" s="7"/>
      <c r="J2" s="7"/>
      <c r="K2" s="7"/>
      <c r="L2" s="8"/>
      <c r="M2" s="9" t="s">
        <v>3</v>
      </c>
      <c r="N2" s="7"/>
      <c r="O2" s="7"/>
      <c r="P2" s="9" t="s">
        <v>4</v>
      </c>
      <c r="Q2" s="7"/>
      <c r="R2" s="7"/>
      <c r="S2" s="7"/>
      <c r="T2" s="7"/>
      <c r="U2" s="7"/>
      <c r="V2" s="8"/>
    </row>
    <row r="3" spans="1:22" x14ac:dyDescent="0.4">
      <c r="A3" s="10"/>
      <c r="B3" s="11"/>
      <c r="C3" s="12"/>
      <c r="D3" s="13"/>
      <c r="E3" s="14" t="s">
        <v>5</v>
      </c>
      <c r="F3" s="15"/>
      <c r="G3" s="14" t="s">
        <v>6</v>
      </c>
      <c r="H3" s="15"/>
      <c r="I3" s="14" t="s">
        <v>7</v>
      </c>
      <c r="J3" s="15"/>
      <c r="K3" s="14" t="s">
        <v>8</v>
      </c>
      <c r="L3" s="15"/>
      <c r="M3" s="16"/>
      <c r="N3" s="14" t="s">
        <v>5</v>
      </c>
      <c r="O3" s="15"/>
      <c r="P3" s="16"/>
      <c r="Q3" s="14" t="s">
        <v>5</v>
      </c>
      <c r="R3" s="15"/>
      <c r="S3" s="14" t="s">
        <v>9</v>
      </c>
      <c r="T3" s="15"/>
      <c r="U3" s="14" t="s">
        <v>10</v>
      </c>
      <c r="V3" s="15"/>
    </row>
    <row r="4" spans="1:22" ht="12.75" thickBot="1" x14ac:dyDescent="0.45">
      <c r="A4" s="17" t="s">
        <v>11</v>
      </c>
      <c r="B4" s="18"/>
      <c r="C4" s="19"/>
      <c r="D4" s="20" t="s">
        <v>12</v>
      </c>
      <c r="E4" s="21" t="s">
        <v>13</v>
      </c>
      <c r="F4" s="22" t="s">
        <v>14</v>
      </c>
      <c r="G4" s="23"/>
      <c r="H4" s="24" t="s">
        <v>13</v>
      </c>
      <c r="I4" s="23"/>
      <c r="J4" s="24" t="s">
        <v>13</v>
      </c>
      <c r="K4" s="23"/>
      <c r="L4" s="24" t="s">
        <v>13</v>
      </c>
      <c r="M4" s="22" t="s">
        <v>12</v>
      </c>
      <c r="N4" s="21" t="s">
        <v>13</v>
      </c>
      <c r="O4" s="22" t="s">
        <v>14</v>
      </c>
      <c r="P4" s="22" t="s">
        <v>12</v>
      </c>
      <c r="Q4" s="21" t="s">
        <v>13</v>
      </c>
      <c r="R4" s="22" t="s">
        <v>14</v>
      </c>
      <c r="S4" s="23"/>
      <c r="T4" s="24" t="s">
        <v>13</v>
      </c>
      <c r="U4" s="23"/>
      <c r="V4" s="24" t="s">
        <v>13</v>
      </c>
    </row>
    <row r="5" spans="1:22" ht="12.75" customHeight="1" thickTop="1" x14ac:dyDescent="0.4">
      <c r="A5" s="25" t="s">
        <v>15</v>
      </c>
      <c r="B5" s="26"/>
      <c r="C5" s="27"/>
      <c r="D5" s="28">
        <f>SUM(D9,D10,D25,D36,D41)</f>
        <v>8588</v>
      </c>
      <c r="E5" s="29">
        <f>SUM(E9,E10,E25,E36,E41)</f>
        <v>-1214</v>
      </c>
      <c r="F5" s="30">
        <f>IF(D5-E5&gt;0,E5/(D5-E5),"-----")</f>
        <v>-0.123852275045909</v>
      </c>
      <c r="G5" s="31">
        <f t="shared" ref="G5:N5" si="0">SUM(G9,G10,G25,G36,G41)</f>
        <v>48</v>
      </c>
      <c r="H5" s="32">
        <f t="shared" si="0"/>
        <v>-39</v>
      </c>
      <c r="I5" s="31">
        <f t="shared" si="0"/>
        <v>424</v>
      </c>
      <c r="J5" s="32">
        <f t="shared" si="0"/>
        <v>-1</v>
      </c>
      <c r="K5" s="31">
        <f t="shared" si="0"/>
        <v>8116</v>
      </c>
      <c r="L5" s="32">
        <f t="shared" si="0"/>
        <v>-1174</v>
      </c>
      <c r="M5" s="33">
        <f t="shared" si="0"/>
        <v>55</v>
      </c>
      <c r="N5" s="29">
        <f t="shared" si="0"/>
        <v>-25</v>
      </c>
      <c r="O5" s="30">
        <f>IF(M5-N5&gt;0,N5/(M5-N5),"-----")</f>
        <v>-0.3125</v>
      </c>
      <c r="P5" s="33">
        <f>SUM(P9,P10,P25,P36,P41)</f>
        <v>5051</v>
      </c>
      <c r="Q5" s="29">
        <f>SUM(Q9,Q10,Q25,Q36,Q41)</f>
        <v>-779</v>
      </c>
      <c r="R5" s="30">
        <f>IF(P5-Q5&gt;0,Q5/(P5-Q5),"-----")</f>
        <v>-0.13361921097770155</v>
      </c>
      <c r="S5" s="31">
        <f>SUM(S9,S10,S25,S36,S41)</f>
        <v>345</v>
      </c>
      <c r="T5" s="32">
        <f>SUM(T9,T10,T25,T36,T41)</f>
        <v>-13</v>
      </c>
      <c r="U5" s="31">
        <f>SUM(U9,U10,U25,U36,U41)</f>
        <v>4706</v>
      </c>
      <c r="V5" s="32">
        <f>SUM(V9,V10,V25,V36,V41)</f>
        <v>-766</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16</v>
      </c>
      <c r="B9" s="35"/>
      <c r="C9" s="35"/>
      <c r="D9" s="36">
        <f>SUM(G9,I9,K9)</f>
        <v>47</v>
      </c>
      <c r="E9" s="37">
        <f>SUM(H9,J9,L9)</f>
        <v>-9</v>
      </c>
      <c r="F9" s="38">
        <f t="shared" ref="F9:F48" si="1">IF(D9-E9&gt;0,E9/(D9-E9),"-----")</f>
        <v>-0.16071428571428573</v>
      </c>
      <c r="G9" s="39">
        <v>0</v>
      </c>
      <c r="H9" s="40">
        <v>-1</v>
      </c>
      <c r="I9" s="39">
        <v>1</v>
      </c>
      <c r="J9" s="40">
        <v>-2</v>
      </c>
      <c r="K9" s="39">
        <v>46</v>
      </c>
      <c r="L9" s="40">
        <v>-6</v>
      </c>
      <c r="M9" s="41">
        <v>0</v>
      </c>
      <c r="N9" s="37">
        <v>-1</v>
      </c>
      <c r="O9" s="42">
        <f t="shared" ref="O9:O48" si="2">IF(M9-N9&gt;0,N9/(M9-N9),"-----")</f>
        <v>-1</v>
      </c>
      <c r="P9" s="41">
        <f>SUM(S9,U9)</f>
        <v>51</v>
      </c>
      <c r="Q9" s="37">
        <f>SUM(T9,V9)</f>
        <v>-7</v>
      </c>
      <c r="R9" s="38">
        <f t="shared" ref="R9:R48" si="3">IF(P9-Q9&gt;0,Q9/(P9-Q9),"-----")</f>
        <v>-0.1206896551724138</v>
      </c>
      <c r="S9" s="39">
        <v>1</v>
      </c>
      <c r="T9" s="40">
        <v>-2</v>
      </c>
      <c r="U9" s="39">
        <v>50</v>
      </c>
      <c r="V9" s="40">
        <v>-5</v>
      </c>
    </row>
    <row r="10" spans="1:22" ht="12" customHeight="1" x14ac:dyDescent="0.4">
      <c r="A10" s="43"/>
      <c r="B10" s="10"/>
      <c r="C10" s="12" t="s">
        <v>17</v>
      </c>
      <c r="D10" s="44">
        <f>SUM(D11:D24)</f>
        <v>3738</v>
      </c>
      <c r="E10" s="45">
        <f>SUM(E11:E24)</f>
        <v>-375</v>
      </c>
      <c r="F10" s="38">
        <f t="shared" si="1"/>
        <v>-9.1174325309992713E-2</v>
      </c>
      <c r="G10" s="46">
        <f t="shared" ref="G10:N10" si="4">SUM(G11:G24)</f>
        <v>18</v>
      </c>
      <c r="H10" s="47">
        <f t="shared" si="4"/>
        <v>-7</v>
      </c>
      <c r="I10" s="46">
        <f t="shared" si="4"/>
        <v>178</v>
      </c>
      <c r="J10" s="47">
        <f t="shared" si="4"/>
        <v>18</v>
      </c>
      <c r="K10" s="46">
        <f t="shared" si="4"/>
        <v>3542</v>
      </c>
      <c r="L10" s="47">
        <f t="shared" si="4"/>
        <v>-386</v>
      </c>
      <c r="M10" s="48">
        <f t="shared" si="4"/>
        <v>18</v>
      </c>
      <c r="N10" s="49">
        <f t="shared" si="4"/>
        <v>-7</v>
      </c>
      <c r="O10" s="50">
        <f t="shared" si="2"/>
        <v>-0.28000000000000003</v>
      </c>
      <c r="P10" s="48">
        <f>SUM(P11:P24)</f>
        <v>1992</v>
      </c>
      <c r="Q10" s="51">
        <f>SUM(Q11:Q24)</f>
        <v>-280</v>
      </c>
      <c r="R10" s="38">
        <f t="shared" si="3"/>
        <v>-0.12323943661971831</v>
      </c>
      <c r="S10" s="46">
        <f>SUM(S11:S24)</f>
        <v>138</v>
      </c>
      <c r="T10" s="47">
        <f>SUM(T11:T24)</f>
        <v>15</v>
      </c>
      <c r="U10" s="46">
        <f>SUM(U11:U24)</f>
        <v>1854</v>
      </c>
      <c r="V10" s="47">
        <f>SUM(V11:V24)</f>
        <v>-295</v>
      </c>
    </row>
    <row r="11" spans="1:22" ht="12" customHeight="1" x14ac:dyDescent="0.4">
      <c r="A11" s="52"/>
      <c r="B11" s="10"/>
      <c r="C11" s="53" t="s">
        <v>71</v>
      </c>
      <c r="D11" s="54">
        <f t="shared" ref="D11:E24" si="5">SUM(G11,I11,K11)</f>
        <v>332</v>
      </c>
      <c r="E11" s="55">
        <f t="shared" si="5"/>
        <v>6</v>
      </c>
      <c r="F11" s="42">
        <f t="shared" si="1"/>
        <v>1.8404907975460124E-2</v>
      </c>
      <c r="G11" s="56">
        <v>1</v>
      </c>
      <c r="H11" s="57">
        <v>-1</v>
      </c>
      <c r="I11" s="56">
        <v>11</v>
      </c>
      <c r="J11" s="57">
        <v>1</v>
      </c>
      <c r="K11" s="56">
        <v>320</v>
      </c>
      <c r="L11" s="57">
        <v>6</v>
      </c>
      <c r="M11" s="58">
        <v>1</v>
      </c>
      <c r="N11" s="55">
        <v>-1</v>
      </c>
      <c r="O11" s="42">
        <f t="shared" si="2"/>
        <v>-0.5</v>
      </c>
      <c r="P11" s="54">
        <f t="shared" ref="P11:Q24" si="6">SUM(S11,U11)</f>
        <v>140</v>
      </c>
      <c r="Q11" s="55">
        <f t="shared" si="6"/>
        <v>-1</v>
      </c>
      <c r="R11" s="42">
        <f t="shared" si="3"/>
        <v>-7.0921985815602835E-3</v>
      </c>
      <c r="S11" s="56">
        <v>9</v>
      </c>
      <c r="T11" s="57">
        <v>2</v>
      </c>
      <c r="U11" s="56">
        <v>131</v>
      </c>
      <c r="V11" s="57">
        <v>-3</v>
      </c>
    </row>
    <row r="12" spans="1:22" ht="12" customHeight="1" x14ac:dyDescent="0.4">
      <c r="A12" s="52"/>
      <c r="B12" s="10"/>
      <c r="C12" s="59" t="s">
        <v>19</v>
      </c>
      <c r="D12" s="60">
        <f t="shared" si="5"/>
        <v>390</v>
      </c>
      <c r="E12" s="61">
        <f t="shared" si="5"/>
        <v>-90</v>
      </c>
      <c r="F12" s="62">
        <f t="shared" si="1"/>
        <v>-0.1875</v>
      </c>
      <c r="G12" s="63">
        <v>1</v>
      </c>
      <c r="H12" s="64">
        <v>0</v>
      </c>
      <c r="I12" s="63">
        <v>18</v>
      </c>
      <c r="J12" s="64">
        <v>3</v>
      </c>
      <c r="K12" s="63">
        <v>371</v>
      </c>
      <c r="L12" s="64">
        <v>-93</v>
      </c>
      <c r="M12" s="65">
        <v>1</v>
      </c>
      <c r="N12" s="61">
        <v>0</v>
      </c>
      <c r="O12" s="62">
        <f t="shared" si="2"/>
        <v>0</v>
      </c>
      <c r="P12" s="60">
        <f t="shared" si="6"/>
        <v>167</v>
      </c>
      <c r="Q12" s="61">
        <f t="shared" si="6"/>
        <v>-82</v>
      </c>
      <c r="R12" s="62">
        <f t="shared" si="3"/>
        <v>-0.32931726907630521</v>
      </c>
      <c r="S12" s="63">
        <v>11</v>
      </c>
      <c r="T12" s="64">
        <v>0</v>
      </c>
      <c r="U12" s="63">
        <v>156</v>
      </c>
      <c r="V12" s="64">
        <v>-82</v>
      </c>
    </row>
    <row r="13" spans="1:22" ht="12" customHeight="1" x14ac:dyDescent="0.4">
      <c r="A13" s="52"/>
      <c r="B13" s="10"/>
      <c r="C13" s="59" t="s">
        <v>20</v>
      </c>
      <c r="D13" s="60">
        <f t="shared" si="5"/>
        <v>366</v>
      </c>
      <c r="E13" s="61">
        <f t="shared" si="5"/>
        <v>-23</v>
      </c>
      <c r="F13" s="62">
        <f t="shared" si="1"/>
        <v>-5.9125964010282778E-2</v>
      </c>
      <c r="G13" s="63">
        <v>2</v>
      </c>
      <c r="H13" s="64">
        <v>-4</v>
      </c>
      <c r="I13" s="63">
        <v>19</v>
      </c>
      <c r="J13" s="64">
        <v>-7</v>
      </c>
      <c r="K13" s="63">
        <v>345</v>
      </c>
      <c r="L13" s="64">
        <v>-12</v>
      </c>
      <c r="M13" s="65">
        <v>2</v>
      </c>
      <c r="N13" s="61">
        <v>-4</v>
      </c>
      <c r="O13" s="62">
        <f t="shared" si="2"/>
        <v>-0.66666666666666663</v>
      </c>
      <c r="P13" s="60">
        <f t="shared" si="6"/>
        <v>188</v>
      </c>
      <c r="Q13" s="61">
        <f t="shared" si="6"/>
        <v>-25</v>
      </c>
      <c r="R13" s="62">
        <f t="shared" si="3"/>
        <v>-0.11737089201877934</v>
      </c>
      <c r="S13" s="63">
        <v>17</v>
      </c>
      <c r="T13" s="64">
        <v>-2</v>
      </c>
      <c r="U13" s="63">
        <v>171</v>
      </c>
      <c r="V13" s="64">
        <v>-23</v>
      </c>
    </row>
    <row r="14" spans="1:22" ht="12" customHeight="1" x14ac:dyDescent="0.4">
      <c r="A14" s="52"/>
      <c r="B14" s="10" t="s">
        <v>21</v>
      </c>
      <c r="C14" s="59" t="s">
        <v>22</v>
      </c>
      <c r="D14" s="60">
        <f t="shared" si="5"/>
        <v>309</v>
      </c>
      <c r="E14" s="61">
        <f t="shared" si="5"/>
        <v>-58</v>
      </c>
      <c r="F14" s="62">
        <f t="shared" si="1"/>
        <v>-0.15803814713896458</v>
      </c>
      <c r="G14" s="63">
        <v>0</v>
      </c>
      <c r="H14" s="64">
        <v>0</v>
      </c>
      <c r="I14" s="63">
        <v>14</v>
      </c>
      <c r="J14" s="64">
        <v>6</v>
      </c>
      <c r="K14" s="63">
        <v>295</v>
      </c>
      <c r="L14" s="64">
        <v>-64</v>
      </c>
      <c r="M14" s="65">
        <v>0</v>
      </c>
      <c r="N14" s="61">
        <v>0</v>
      </c>
      <c r="O14" s="62" t="str">
        <f t="shared" si="2"/>
        <v>-----</v>
      </c>
      <c r="P14" s="60">
        <f t="shared" si="6"/>
        <v>161</v>
      </c>
      <c r="Q14" s="61">
        <f t="shared" si="6"/>
        <v>-38</v>
      </c>
      <c r="R14" s="62">
        <f t="shared" si="3"/>
        <v>-0.19095477386934673</v>
      </c>
      <c r="S14" s="63">
        <v>9</v>
      </c>
      <c r="T14" s="64">
        <v>3</v>
      </c>
      <c r="U14" s="63">
        <v>152</v>
      </c>
      <c r="V14" s="64">
        <v>-41</v>
      </c>
    </row>
    <row r="15" spans="1:22" ht="12" customHeight="1" x14ac:dyDescent="0.4">
      <c r="A15" s="52"/>
      <c r="B15" s="10"/>
      <c r="C15" s="59" t="s">
        <v>23</v>
      </c>
      <c r="D15" s="60">
        <f t="shared" si="5"/>
        <v>376</v>
      </c>
      <c r="E15" s="61">
        <f t="shared" si="5"/>
        <v>-36</v>
      </c>
      <c r="F15" s="62">
        <f t="shared" si="1"/>
        <v>-8.7378640776699032E-2</v>
      </c>
      <c r="G15" s="63">
        <v>3</v>
      </c>
      <c r="H15" s="64">
        <v>0</v>
      </c>
      <c r="I15" s="63">
        <v>13</v>
      </c>
      <c r="J15" s="64">
        <v>-5</v>
      </c>
      <c r="K15" s="63">
        <v>360</v>
      </c>
      <c r="L15" s="64">
        <v>-31</v>
      </c>
      <c r="M15" s="65">
        <v>3</v>
      </c>
      <c r="N15" s="61">
        <v>0</v>
      </c>
      <c r="O15" s="62">
        <f t="shared" si="2"/>
        <v>0</v>
      </c>
      <c r="P15" s="60">
        <f t="shared" si="6"/>
        <v>208</v>
      </c>
      <c r="Q15" s="61">
        <f t="shared" si="6"/>
        <v>-11</v>
      </c>
      <c r="R15" s="62">
        <f t="shared" si="3"/>
        <v>-5.0228310502283102E-2</v>
      </c>
      <c r="S15" s="63">
        <v>11</v>
      </c>
      <c r="T15" s="64">
        <v>0</v>
      </c>
      <c r="U15" s="63">
        <v>197</v>
      </c>
      <c r="V15" s="64">
        <v>-11</v>
      </c>
    </row>
    <row r="16" spans="1:22" ht="12" customHeight="1" x14ac:dyDescent="0.4">
      <c r="A16" s="52" t="s">
        <v>24</v>
      </c>
      <c r="B16" s="10" t="s">
        <v>25</v>
      </c>
      <c r="C16" s="59" t="s">
        <v>72</v>
      </c>
      <c r="D16" s="60">
        <f t="shared" si="5"/>
        <v>266</v>
      </c>
      <c r="E16" s="61">
        <f t="shared" si="5"/>
        <v>-44</v>
      </c>
      <c r="F16" s="62">
        <f t="shared" si="1"/>
        <v>-0.14193548387096774</v>
      </c>
      <c r="G16" s="63">
        <v>2</v>
      </c>
      <c r="H16" s="64">
        <v>0</v>
      </c>
      <c r="I16" s="63">
        <v>15</v>
      </c>
      <c r="J16" s="64">
        <v>3</v>
      </c>
      <c r="K16" s="63">
        <v>249</v>
      </c>
      <c r="L16" s="64">
        <v>-47</v>
      </c>
      <c r="M16" s="65">
        <v>2</v>
      </c>
      <c r="N16" s="61">
        <v>0</v>
      </c>
      <c r="O16" s="62">
        <f t="shared" si="2"/>
        <v>0</v>
      </c>
      <c r="P16" s="60">
        <f t="shared" si="6"/>
        <v>156</v>
      </c>
      <c r="Q16" s="61">
        <f t="shared" si="6"/>
        <v>-10</v>
      </c>
      <c r="R16" s="62">
        <f t="shared" si="3"/>
        <v>-6.0240963855421686E-2</v>
      </c>
      <c r="S16" s="63">
        <v>13</v>
      </c>
      <c r="T16" s="64">
        <v>4</v>
      </c>
      <c r="U16" s="63">
        <v>143</v>
      </c>
      <c r="V16" s="64">
        <v>-14</v>
      </c>
    </row>
    <row r="17" spans="1:22" ht="12" customHeight="1" x14ac:dyDescent="0.4">
      <c r="A17" s="52"/>
      <c r="B17" s="10"/>
      <c r="C17" s="59" t="s">
        <v>73</v>
      </c>
      <c r="D17" s="60">
        <f t="shared" si="5"/>
        <v>465</v>
      </c>
      <c r="E17" s="61">
        <f t="shared" si="5"/>
        <v>-6</v>
      </c>
      <c r="F17" s="62">
        <f t="shared" si="1"/>
        <v>-1.2738853503184714E-2</v>
      </c>
      <c r="G17" s="63">
        <v>0</v>
      </c>
      <c r="H17" s="64">
        <v>-4</v>
      </c>
      <c r="I17" s="63">
        <v>22</v>
      </c>
      <c r="J17" s="64">
        <v>17</v>
      </c>
      <c r="K17" s="63">
        <v>443</v>
      </c>
      <c r="L17" s="64">
        <v>-19</v>
      </c>
      <c r="M17" s="65">
        <v>0</v>
      </c>
      <c r="N17" s="61">
        <v>-4</v>
      </c>
      <c r="O17" s="62">
        <f t="shared" si="2"/>
        <v>-1</v>
      </c>
      <c r="P17" s="60">
        <f t="shared" si="6"/>
        <v>246</v>
      </c>
      <c r="Q17" s="61">
        <f t="shared" si="6"/>
        <v>-30</v>
      </c>
      <c r="R17" s="62">
        <f t="shared" si="3"/>
        <v>-0.10869565217391304</v>
      </c>
      <c r="S17" s="63">
        <v>15</v>
      </c>
      <c r="T17" s="64">
        <v>8</v>
      </c>
      <c r="U17" s="63">
        <v>231</v>
      </c>
      <c r="V17" s="64">
        <v>-38</v>
      </c>
    </row>
    <row r="18" spans="1:22" ht="12" customHeight="1" x14ac:dyDescent="0.4">
      <c r="A18" s="52"/>
      <c r="B18" s="10" t="s">
        <v>28</v>
      </c>
      <c r="C18" s="59" t="s">
        <v>29</v>
      </c>
      <c r="D18" s="60">
        <f>SUM(G18,I18,K18)</f>
        <v>357</v>
      </c>
      <c r="E18" s="61">
        <f>SUM(H18,J18,L18)</f>
        <v>-75</v>
      </c>
      <c r="F18" s="62">
        <f>IF(D18-E18&gt;0,E18/(D18-E18),"-----")</f>
        <v>-0.1736111111111111</v>
      </c>
      <c r="G18" s="63">
        <v>2</v>
      </c>
      <c r="H18" s="64">
        <v>1</v>
      </c>
      <c r="I18" s="63">
        <v>7</v>
      </c>
      <c r="J18" s="64">
        <v>-4</v>
      </c>
      <c r="K18" s="63">
        <v>348</v>
      </c>
      <c r="L18" s="64">
        <v>-72</v>
      </c>
      <c r="M18" s="65">
        <v>2</v>
      </c>
      <c r="N18" s="61">
        <v>2</v>
      </c>
      <c r="O18" s="62" t="str">
        <f>IF(M18-N18&gt;0,N18/(M18-N18),"-----")</f>
        <v>-----</v>
      </c>
      <c r="P18" s="60">
        <f>SUM(S18,U18)</f>
        <v>179</v>
      </c>
      <c r="Q18" s="61">
        <f>SUM(T18,V18)</f>
        <v>-83</v>
      </c>
      <c r="R18" s="62">
        <f>IF(P18-Q18&gt;0,Q18/(P18-Q18),"-----")</f>
        <v>-0.31679389312977096</v>
      </c>
      <c r="S18" s="63">
        <v>5</v>
      </c>
      <c r="T18" s="64">
        <v>-6</v>
      </c>
      <c r="U18" s="63">
        <v>174</v>
      </c>
      <c r="V18" s="64">
        <v>-77</v>
      </c>
    </row>
    <row r="19" spans="1:22" ht="12" customHeight="1" x14ac:dyDescent="0.4">
      <c r="A19" s="52"/>
      <c r="B19" s="10"/>
      <c r="C19" s="59" t="s">
        <v>30</v>
      </c>
      <c r="D19" s="60">
        <f t="shared" si="5"/>
        <v>282</v>
      </c>
      <c r="E19" s="61">
        <f t="shared" si="5"/>
        <v>-58</v>
      </c>
      <c r="F19" s="62">
        <f t="shared" si="1"/>
        <v>-0.17058823529411765</v>
      </c>
      <c r="G19" s="63">
        <v>0</v>
      </c>
      <c r="H19" s="64">
        <v>-1</v>
      </c>
      <c r="I19" s="63">
        <v>14</v>
      </c>
      <c r="J19" s="64">
        <v>-5</v>
      </c>
      <c r="K19" s="63">
        <v>268</v>
      </c>
      <c r="L19" s="64">
        <v>-52</v>
      </c>
      <c r="M19" s="65">
        <v>0</v>
      </c>
      <c r="N19" s="61">
        <v>-1</v>
      </c>
      <c r="O19" s="62">
        <f t="shared" si="2"/>
        <v>-1</v>
      </c>
      <c r="P19" s="60">
        <f t="shared" si="6"/>
        <v>175</v>
      </c>
      <c r="Q19" s="61">
        <f t="shared" si="6"/>
        <v>-6</v>
      </c>
      <c r="R19" s="62">
        <f t="shared" si="3"/>
        <v>-3.3149171270718231E-2</v>
      </c>
      <c r="S19" s="63">
        <v>12</v>
      </c>
      <c r="T19" s="64">
        <v>-4</v>
      </c>
      <c r="U19" s="63">
        <v>163</v>
      </c>
      <c r="V19" s="64">
        <v>-2</v>
      </c>
    </row>
    <row r="20" spans="1:22" ht="12" customHeight="1" x14ac:dyDescent="0.4">
      <c r="A20" s="52"/>
      <c r="B20" s="10" t="s">
        <v>31</v>
      </c>
      <c r="C20" s="59" t="s">
        <v>32</v>
      </c>
      <c r="D20" s="60">
        <f t="shared" si="5"/>
        <v>119</v>
      </c>
      <c r="E20" s="61">
        <f t="shared" si="5"/>
        <v>-27</v>
      </c>
      <c r="F20" s="62">
        <f t="shared" si="1"/>
        <v>-0.18493150684931506</v>
      </c>
      <c r="G20" s="63">
        <v>4</v>
      </c>
      <c r="H20" s="64">
        <v>2</v>
      </c>
      <c r="I20" s="63">
        <v>7</v>
      </c>
      <c r="J20" s="64">
        <v>-1</v>
      </c>
      <c r="K20" s="63">
        <v>108</v>
      </c>
      <c r="L20" s="64">
        <v>-28</v>
      </c>
      <c r="M20" s="65">
        <v>4</v>
      </c>
      <c r="N20" s="61">
        <v>1</v>
      </c>
      <c r="O20" s="62">
        <f t="shared" si="2"/>
        <v>0.33333333333333331</v>
      </c>
      <c r="P20" s="60">
        <f t="shared" si="6"/>
        <v>58</v>
      </c>
      <c r="Q20" s="61">
        <f t="shared" si="6"/>
        <v>-33</v>
      </c>
      <c r="R20" s="62">
        <f t="shared" si="3"/>
        <v>-0.36263736263736263</v>
      </c>
      <c r="S20" s="63">
        <v>3</v>
      </c>
      <c r="T20" s="64">
        <v>-4</v>
      </c>
      <c r="U20" s="63">
        <v>55</v>
      </c>
      <c r="V20" s="64">
        <v>-29</v>
      </c>
    </row>
    <row r="21" spans="1:22" ht="12" customHeight="1" x14ac:dyDescent="0.4">
      <c r="A21" s="52"/>
      <c r="B21" s="10"/>
      <c r="C21" s="59" t="s">
        <v>33</v>
      </c>
      <c r="D21" s="60">
        <f t="shared" si="5"/>
        <v>255</v>
      </c>
      <c r="E21" s="61">
        <f t="shared" si="5"/>
        <v>26</v>
      </c>
      <c r="F21" s="62">
        <f t="shared" si="1"/>
        <v>0.11353711790393013</v>
      </c>
      <c r="G21" s="63">
        <v>2</v>
      </c>
      <c r="H21" s="64">
        <v>-1</v>
      </c>
      <c r="I21" s="63">
        <v>13</v>
      </c>
      <c r="J21" s="64">
        <v>5</v>
      </c>
      <c r="K21" s="63">
        <v>240</v>
      </c>
      <c r="L21" s="64">
        <v>22</v>
      </c>
      <c r="M21" s="65">
        <v>2</v>
      </c>
      <c r="N21" s="61">
        <v>-1</v>
      </c>
      <c r="O21" s="62">
        <f t="shared" si="2"/>
        <v>-0.33333333333333331</v>
      </c>
      <c r="P21" s="60">
        <f t="shared" si="6"/>
        <v>157</v>
      </c>
      <c r="Q21" s="61">
        <f t="shared" si="6"/>
        <v>21</v>
      </c>
      <c r="R21" s="62">
        <f t="shared" si="3"/>
        <v>0.15441176470588236</v>
      </c>
      <c r="S21" s="63">
        <v>11</v>
      </c>
      <c r="T21" s="64">
        <v>5</v>
      </c>
      <c r="U21" s="63">
        <v>146</v>
      </c>
      <c r="V21" s="64">
        <v>16</v>
      </c>
    </row>
    <row r="22" spans="1:22" ht="12" customHeight="1" x14ac:dyDescent="0.4">
      <c r="A22" s="52"/>
      <c r="B22" s="10"/>
      <c r="C22" s="59" t="s">
        <v>34</v>
      </c>
      <c r="D22" s="60">
        <f t="shared" si="5"/>
        <v>189</v>
      </c>
      <c r="E22" s="61">
        <f t="shared" si="5"/>
        <v>-4</v>
      </c>
      <c r="F22" s="62">
        <f t="shared" si="1"/>
        <v>-2.072538860103627E-2</v>
      </c>
      <c r="G22" s="63">
        <v>1</v>
      </c>
      <c r="H22" s="64">
        <v>1</v>
      </c>
      <c r="I22" s="63">
        <v>19</v>
      </c>
      <c r="J22" s="64">
        <v>2</v>
      </c>
      <c r="K22" s="63">
        <v>169</v>
      </c>
      <c r="L22" s="64">
        <v>-7</v>
      </c>
      <c r="M22" s="65">
        <v>1</v>
      </c>
      <c r="N22" s="61">
        <v>1</v>
      </c>
      <c r="O22" s="62" t="str">
        <f t="shared" si="2"/>
        <v>-----</v>
      </c>
      <c r="P22" s="60">
        <f t="shared" si="6"/>
        <v>137</v>
      </c>
      <c r="Q22" s="61">
        <f t="shared" si="6"/>
        <v>4</v>
      </c>
      <c r="R22" s="62">
        <f t="shared" si="3"/>
        <v>3.007518796992481E-2</v>
      </c>
      <c r="S22" s="63">
        <v>18</v>
      </c>
      <c r="T22" s="64">
        <v>7</v>
      </c>
      <c r="U22" s="63">
        <v>119</v>
      </c>
      <c r="V22" s="64">
        <v>-3</v>
      </c>
    </row>
    <row r="23" spans="1:22" ht="12" customHeight="1" x14ac:dyDescent="0.4">
      <c r="A23" s="52"/>
      <c r="B23" s="10"/>
      <c r="C23" s="59" t="s">
        <v>35</v>
      </c>
      <c r="D23" s="60">
        <f t="shared" si="5"/>
        <v>24</v>
      </c>
      <c r="E23" s="61">
        <f t="shared" si="5"/>
        <v>8</v>
      </c>
      <c r="F23" s="62">
        <f t="shared" si="1"/>
        <v>0.5</v>
      </c>
      <c r="G23" s="63">
        <v>0</v>
      </c>
      <c r="H23" s="64">
        <v>0</v>
      </c>
      <c r="I23" s="63">
        <v>5</v>
      </c>
      <c r="J23" s="64">
        <v>3</v>
      </c>
      <c r="K23" s="63">
        <v>19</v>
      </c>
      <c r="L23" s="64">
        <v>5</v>
      </c>
      <c r="M23" s="65">
        <v>0</v>
      </c>
      <c r="N23" s="61">
        <v>0</v>
      </c>
      <c r="O23" s="62" t="str">
        <f t="shared" si="2"/>
        <v>-----</v>
      </c>
      <c r="P23" s="60">
        <f t="shared" si="6"/>
        <v>18</v>
      </c>
      <c r="Q23" s="61">
        <f t="shared" si="6"/>
        <v>13</v>
      </c>
      <c r="R23" s="62">
        <f t="shared" si="3"/>
        <v>2.6</v>
      </c>
      <c r="S23" s="63">
        <v>4</v>
      </c>
      <c r="T23" s="64">
        <v>2</v>
      </c>
      <c r="U23" s="63">
        <v>14</v>
      </c>
      <c r="V23" s="64">
        <v>11</v>
      </c>
    </row>
    <row r="24" spans="1:22" ht="12" customHeight="1" x14ac:dyDescent="0.4">
      <c r="A24" s="52"/>
      <c r="B24" s="66"/>
      <c r="C24" s="67" t="s">
        <v>36</v>
      </c>
      <c r="D24" s="68">
        <f t="shared" si="5"/>
        <v>8</v>
      </c>
      <c r="E24" s="69">
        <f t="shared" si="5"/>
        <v>6</v>
      </c>
      <c r="F24" s="70">
        <f t="shared" si="1"/>
        <v>3</v>
      </c>
      <c r="G24" s="71">
        <v>0</v>
      </c>
      <c r="H24" s="72">
        <v>0</v>
      </c>
      <c r="I24" s="71">
        <v>1</v>
      </c>
      <c r="J24" s="72">
        <v>0</v>
      </c>
      <c r="K24" s="71">
        <v>7</v>
      </c>
      <c r="L24" s="72">
        <v>6</v>
      </c>
      <c r="M24" s="73">
        <v>0</v>
      </c>
      <c r="N24" s="69">
        <v>0</v>
      </c>
      <c r="O24" s="70" t="str">
        <f t="shared" si="2"/>
        <v>-----</v>
      </c>
      <c r="P24" s="68">
        <f t="shared" si="6"/>
        <v>2</v>
      </c>
      <c r="Q24" s="69">
        <f t="shared" si="6"/>
        <v>1</v>
      </c>
      <c r="R24" s="70">
        <f t="shared" si="3"/>
        <v>1</v>
      </c>
      <c r="S24" s="71">
        <v>0</v>
      </c>
      <c r="T24" s="72">
        <v>0</v>
      </c>
      <c r="U24" s="71">
        <v>2</v>
      </c>
      <c r="V24" s="72">
        <v>1</v>
      </c>
    </row>
    <row r="25" spans="1:22" ht="12" customHeight="1" x14ac:dyDescent="0.4">
      <c r="A25" s="52"/>
      <c r="B25" s="4"/>
      <c r="C25" s="12" t="s">
        <v>17</v>
      </c>
      <c r="D25" s="44">
        <f>SUM(D26:D35)</f>
        <v>2459</v>
      </c>
      <c r="E25" s="45">
        <f>SUM(E26:E35)</f>
        <v>-458</v>
      </c>
      <c r="F25" s="38">
        <f t="shared" si="1"/>
        <v>-0.15701062735687349</v>
      </c>
      <c r="G25" s="46">
        <f t="shared" ref="G25:N25" si="7">SUM(G26:G35)</f>
        <v>17</v>
      </c>
      <c r="H25" s="47">
        <f t="shared" si="7"/>
        <v>-8</v>
      </c>
      <c r="I25" s="46">
        <f t="shared" si="7"/>
        <v>132</v>
      </c>
      <c r="J25" s="47">
        <f t="shared" si="7"/>
        <v>12</v>
      </c>
      <c r="K25" s="46">
        <f t="shared" si="7"/>
        <v>2310</v>
      </c>
      <c r="L25" s="47">
        <f t="shared" si="7"/>
        <v>-462</v>
      </c>
      <c r="M25" s="74">
        <f t="shared" si="7"/>
        <v>19</v>
      </c>
      <c r="N25" s="37">
        <f t="shared" si="7"/>
        <v>-1</v>
      </c>
      <c r="O25" s="38">
        <f t="shared" si="2"/>
        <v>-0.05</v>
      </c>
      <c r="P25" s="74">
        <f>SUM(P26:P35)</f>
        <v>1487</v>
      </c>
      <c r="Q25" s="45">
        <f>SUM(Q26:Q35)</f>
        <v>-249</v>
      </c>
      <c r="R25" s="38">
        <f t="shared" si="3"/>
        <v>-0.14343317972350231</v>
      </c>
      <c r="S25" s="46">
        <f>SUM(S26:S35)</f>
        <v>109</v>
      </c>
      <c r="T25" s="47">
        <f>SUM(T26:T35)</f>
        <v>9</v>
      </c>
      <c r="U25" s="46">
        <f>SUM(U26:U35)</f>
        <v>1378</v>
      </c>
      <c r="V25" s="47">
        <f>SUM(V26:V35)</f>
        <v>-258</v>
      </c>
    </row>
    <row r="26" spans="1:22" ht="12" customHeight="1" x14ac:dyDescent="0.4">
      <c r="A26" s="52"/>
      <c r="B26" s="10" t="s">
        <v>37</v>
      </c>
      <c r="C26" s="53" t="s">
        <v>38</v>
      </c>
      <c r="D26" s="54">
        <f t="shared" ref="D26:E35" si="8">SUM(G26,I26,K26)</f>
        <v>437</v>
      </c>
      <c r="E26" s="55">
        <f t="shared" si="8"/>
        <v>-90</v>
      </c>
      <c r="F26" s="42">
        <f t="shared" si="1"/>
        <v>-0.17077798861480076</v>
      </c>
      <c r="G26" s="56">
        <v>2</v>
      </c>
      <c r="H26" s="57">
        <v>-1</v>
      </c>
      <c r="I26" s="56">
        <v>28</v>
      </c>
      <c r="J26" s="57">
        <v>4</v>
      </c>
      <c r="K26" s="56">
        <v>407</v>
      </c>
      <c r="L26" s="57">
        <v>-93</v>
      </c>
      <c r="M26" s="58">
        <v>0</v>
      </c>
      <c r="N26" s="55">
        <v>-3</v>
      </c>
      <c r="O26" s="42">
        <f t="shared" si="2"/>
        <v>-1</v>
      </c>
      <c r="P26" s="54">
        <f t="shared" ref="P26:Q35" si="9">SUM(S26,U26)</f>
        <v>258</v>
      </c>
      <c r="Q26" s="55">
        <f t="shared" si="9"/>
        <v>-45</v>
      </c>
      <c r="R26" s="42">
        <f t="shared" si="3"/>
        <v>-0.14851485148514851</v>
      </c>
      <c r="S26" s="56">
        <v>21</v>
      </c>
      <c r="T26" s="57">
        <v>3</v>
      </c>
      <c r="U26" s="56">
        <v>237</v>
      </c>
      <c r="V26" s="57">
        <v>-48</v>
      </c>
    </row>
    <row r="27" spans="1:22" ht="12" customHeight="1" x14ac:dyDescent="0.4">
      <c r="A27" s="52"/>
      <c r="B27" s="10"/>
      <c r="C27" s="59" t="s">
        <v>39</v>
      </c>
      <c r="D27" s="60">
        <f t="shared" si="8"/>
        <v>377</v>
      </c>
      <c r="E27" s="61">
        <f t="shared" si="8"/>
        <v>-73</v>
      </c>
      <c r="F27" s="62">
        <f t="shared" si="1"/>
        <v>-0.16222222222222221</v>
      </c>
      <c r="G27" s="63">
        <v>1</v>
      </c>
      <c r="H27" s="64">
        <v>-1</v>
      </c>
      <c r="I27" s="63">
        <v>25</v>
      </c>
      <c r="J27" s="64">
        <v>4</v>
      </c>
      <c r="K27" s="63">
        <v>351</v>
      </c>
      <c r="L27" s="64">
        <v>-76</v>
      </c>
      <c r="M27" s="65">
        <v>2</v>
      </c>
      <c r="N27" s="61">
        <v>0</v>
      </c>
      <c r="O27" s="62">
        <f t="shared" si="2"/>
        <v>0</v>
      </c>
      <c r="P27" s="60">
        <f t="shared" si="9"/>
        <v>220</v>
      </c>
      <c r="Q27" s="61">
        <f t="shared" si="9"/>
        <v>-39</v>
      </c>
      <c r="R27" s="62">
        <f t="shared" si="3"/>
        <v>-0.15057915057915058</v>
      </c>
      <c r="S27" s="63">
        <v>20</v>
      </c>
      <c r="T27" s="64">
        <v>0</v>
      </c>
      <c r="U27" s="63">
        <v>200</v>
      </c>
      <c r="V27" s="64">
        <v>-39</v>
      </c>
    </row>
    <row r="28" spans="1:22" ht="12" customHeight="1" x14ac:dyDescent="0.4">
      <c r="A28" s="52"/>
      <c r="B28" s="10" t="s">
        <v>40</v>
      </c>
      <c r="C28" s="59" t="s">
        <v>41</v>
      </c>
      <c r="D28" s="60">
        <f t="shared" si="8"/>
        <v>132</v>
      </c>
      <c r="E28" s="61">
        <f t="shared" si="8"/>
        <v>-50</v>
      </c>
      <c r="F28" s="62">
        <f t="shared" si="1"/>
        <v>-0.27472527472527475</v>
      </c>
      <c r="G28" s="63">
        <v>1</v>
      </c>
      <c r="H28" s="64">
        <v>-2</v>
      </c>
      <c r="I28" s="63">
        <v>3</v>
      </c>
      <c r="J28" s="64">
        <v>-4</v>
      </c>
      <c r="K28" s="63">
        <v>128</v>
      </c>
      <c r="L28" s="64">
        <v>-44</v>
      </c>
      <c r="M28" s="65">
        <v>1</v>
      </c>
      <c r="N28" s="61">
        <v>-1</v>
      </c>
      <c r="O28" s="62">
        <f t="shared" si="2"/>
        <v>-0.5</v>
      </c>
      <c r="P28" s="60">
        <f t="shared" si="9"/>
        <v>79</v>
      </c>
      <c r="Q28" s="61">
        <f t="shared" si="9"/>
        <v>-29</v>
      </c>
      <c r="R28" s="62">
        <f t="shared" si="3"/>
        <v>-0.26851851851851855</v>
      </c>
      <c r="S28" s="63">
        <v>2</v>
      </c>
      <c r="T28" s="64">
        <v>-3</v>
      </c>
      <c r="U28" s="63">
        <v>77</v>
      </c>
      <c r="V28" s="64">
        <v>-26</v>
      </c>
    </row>
    <row r="29" spans="1:22" ht="12" customHeight="1" x14ac:dyDescent="0.4">
      <c r="A29" s="52" t="s">
        <v>42</v>
      </c>
      <c r="B29" s="10"/>
      <c r="C29" s="59" t="s">
        <v>43</v>
      </c>
      <c r="D29" s="60">
        <f t="shared" si="8"/>
        <v>354</v>
      </c>
      <c r="E29" s="61">
        <f t="shared" si="8"/>
        <v>-60</v>
      </c>
      <c r="F29" s="62">
        <f t="shared" si="1"/>
        <v>-0.14492753623188406</v>
      </c>
      <c r="G29" s="63">
        <v>4</v>
      </c>
      <c r="H29" s="64">
        <v>3</v>
      </c>
      <c r="I29" s="63">
        <v>10</v>
      </c>
      <c r="J29" s="64">
        <v>4</v>
      </c>
      <c r="K29" s="63">
        <v>340</v>
      </c>
      <c r="L29" s="64">
        <v>-67</v>
      </c>
      <c r="M29" s="65">
        <v>4</v>
      </c>
      <c r="N29" s="61">
        <v>3</v>
      </c>
      <c r="O29" s="62">
        <f t="shared" si="2"/>
        <v>3</v>
      </c>
      <c r="P29" s="60">
        <f t="shared" si="9"/>
        <v>213</v>
      </c>
      <c r="Q29" s="61">
        <f t="shared" si="9"/>
        <v>-29</v>
      </c>
      <c r="R29" s="62">
        <f t="shared" si="3"/>
        <v>-0.11983471074380166</v>
      </c>
      <c r="S29" s="63">
        <v>7</v>
      </c>
      <c r="T29" s="64">
        <v>1</v>
      </c>
      <c r="U29" s="63">
        <v>206</v>
      </c>
      <c r="V29" s="64">
        <v>-30</v>
      </c>
    </row>
    <row r="30" spans="1:22" ht="12" customHeight="1" x14ac:dyDescent="0.4">
      <c r="A30" s="52"/>
      <c r="B30" s="10" t="s">
        <v>44</v>
      </c>
      <c r="C30" s="59" t="s">
        <v>45</v>
      </c>
      <c r="D30" s="60">
        <f t="shared" si="8"/>
        <v>382</v>
      </c>
      <c r="E30" s="61">
        <f t="shared" si="8"/>
        <v>-70</v>
      </c>
      <c r="F30" s="62">
        <f t="shared" si="1"/>
        <v>-0.15486725663716813</v>
      </c>
      <c r="G30" s="63">
        <v>3</v>
      </c>
      <c r="H30" s="64">
        <v>-5</v>
      </c>
      <c r="I30" s="63">
        <v>28</v>
      </c>
      <c r="J30" s="64">
        <v>16</v>
      </c>
      <c r="K30" s="63">
        <v>351</v>
      </c>
      <c r="L30" s="64">
        <v>-81</v>
      </c>
      <c r="M30" s="65">
        <v>3</v>
      </c>
      <c r="N30" s="61">
        <v>-3</v>
      </c>
      <c r="O30" s="62">
        <f t="shared" si="2"/>
        <v>-0.5</v>
      </c>
      <c r="P30" s="60">
        <f t="shared" si="9"/>
        <v>223</v>
      </c>
      <c r="Q30" s="61">
        <f t="shared" si="9"/>
        <v>-36</v>
      </c>
      <c r="R30" s="62">
        <f t="shared" si="3"/>
        <v>-0.138996138996139</v>
      </c>
      <c r="S30" s="63">
        <v>26</v>
      </c>
      <c r="T30" s="64">
        <v>16</v>
      </c>
      <c r="U30" s="63">
        <v>197</v>
      </c>
      <c r="V30" s="64">
        <v>-52</v>
      </c>
    </row>
    <row r="31" spans="1:22" ht="12" customHeight="1" x14ac:dyDescent="0.4">
      <c r="A31" s="52"/>
      <c r="B31" s="10"/>
      <c r="C31" s="59" t="s">
        <v>46</v>
      </c>
      <c r="D31" s="60">
        <f t="shared" si="8"/>
        <v>131</v>
      </c>
      <c r="E31" s="61">
        <f t="shared" si="8"/>
        <v>-26</v>
      </c>
      <c r="F31" s="62">
        <f t="shared" si="1"/>
        <v>-0.16560509554140126</v>
      </c>
      <c r="G31" s="63">
        <v>2</v>
      </c>
      <c r="H31" s="64">
        <v>1</v>
      </c>
      <c r="I31" s="63">
        <v>14</v>
      </c>
      <c r="J31" s="64">
        <v>3</v>
      </c>
      <c r="K31" s="63">
        <v>115</v>
      </c>
      <c r="L31" s="64">
        <v>-30</v>
      </c>
      <c r="M31" s="65">
        <v>2</v>
      </c>
      <c r="N31" s="61">
        <v>1</v>
      </c>
      <c r="O31" s="62">
        <f t="shared" si="2"/>
        <v>1</v>
      </c>
      <c r="P31" s="60">
        <f t="shared" si="9"/>
        <v>87</v>
      </c>
      <c r="Q31" s="61">
        <f t="shared" si="9"/>
        <v>-4</v>
      </c>
      <c r="R31" s="62">
        <f t="shared" si="3"/>
        <v>-4.3956043956043959E-2</v>
      </c>
      <c r="S31" s="63">
        <v>12</v>
      </c>
      <c r="T31" s="64">
        <v>3</v>
      </c>
      <c r="U31" s="63">
        <v>75</v>
      </c>
      <c r="V31" s="64">
        <v>-7</v>
      </c>
    </row>
    <row r="32" spans="1:22" ht="12" customHeight="1" x14ac:dyDescent="0.4">
      <c r="A32" s="52"/>
      <c r="B32" s="10" t="s">
        <v>28</v>
      </c>
      <c r="C32" s="59" t="s">
        <v>47</v>
      </c>
      <c r="D32" s="60">
        <f t="shared" si="8"/>
        <v>112</v>
      </c>
      <c r="E32" s="61">
        <f t="shared" si="8"/>
        <v>-16</v>
      </c>
      <c r="F32" s="62">
        <f t="shared" si="1"/>
        <v>-0.125</v>
      </c>
      <c r="G32" s="63">
        <v>1</v>
      </c>
      <c r="H32" s="64">
        <v>-1</v>
      </c>
      <c r="I32" s="63">
        <v>3</v>
      </c>
      <c r="J32" s="64">
        <v>-3</v>
      </c>
      <c r="K32" s="63">
        <v>108</v>
      </c>
      <c r="L32" s="64">
        <v>-12</v>
      </c>
      <c r="M32" s="65">
        <v>1</v>
      </c>
      <c r="N32" s="61">
        <v>-2</v>
      </c>
      <c r="O32" s="62">
        <f t="shared" si="2"/>
        <v>-0.66666666666666663</v>
      </c>
      <c r="P32" s="60">
        <f t="shared" si="9"/>
        <v>83</v>
      </c>
      <c r="Q32" s="61">
        <f t="shared" si="9"/>
        <v>7</v>
      </c>
      <c r="R32" s="62">
        <f t="shared" si="3"/>
        <v>9.2105263157894732E-2</v>
      </c>
      <c r="S32" s="63">
        <v>2</v>
      </c>
      <c r="T32" s="64">
        <v>-3</v>
      </c>
      <c r="U32" s="63">
        <v>81</v>
      </c>
      <c r="V32" s="64">
        <v>10</v>
      </c>
    </row>
    <row r="33" spans="1:22" ht="12" customHeight="1" x14ac:dyDescent="0.4">
      <c r="A33" s="52"/>
      <c r="B33" s="10"/>
      <c r="C33" s="59" t="s">
        <v>48</v>
      </c>
      <c r="D33" s="60">
        <f t="shared" si="8"/>
        <v>155</v>
      </c>
      <c r="E33" s="61">
        <f t="shared" si="8"/>
        <v>-40</v>
      </c>
      <c r="F33" s="62">
        <f t="shared" si="1"/>
        <v>-0.20512820512820512</v>
      </c>
      <c r="G33" s="63">
        <v>2</v>
      </c>
      <c r="H33" s="64">
        <v>1</v>
      </c>
      <c r="I33" s="63">
        <v>3</v>
      </c>
      <c r="J33" s="64">
        <v>-4</v>
      </c>
      <c r="K33" s="63">
        <v>150</v>
      </c>
      <c r="L33" s="64">
        <v>-37</v>
      </c>
      <c r="M33" s="65">
        <v>2</v>
      </c>
      <c r="N33" s="61">
        <v>1</v>
      </c>
      <c r="O33" s="62">
        <f t="shared" si="2"/>
        <v>1</v>
      </c>
      <c r="P33" s="60">
        <f t="shared" si="9"/>
        <v>106</v>
      </c>
      <c r="Q33" s="61">
        <f t="shared" si="9"/>
        <v>-26</v>
      </c>
      <c r="R33" s="62">
        <f t="shared" si="3"/>
        <v>-0.19696969696969696</v>
      </c>
      <c r="S33" s="63">
        <v>4</v>
      </c>
      <c r="T33" s="64">
        <v>-3</v>
      </c>
      <c r="U33" s="63">
        <v>102</v>
      </c>
      <c r="V33" s="64">
        <v>-23</v>
      </c>
    </row>
    <row r="34" spans="1:22" ht="12" customHeight="1" x14ac:dyDescent="0.4">
      <c r="A34" s="52"/>
      <c r="B34" s="10" t="s">
        <v>31</v>
      </c>
      <c r="C34" s="59" t="s">
        <v>49</v>
      </c>
      <c r="D34" s="60">
        <f t="shared" si="8"/>
        <v>281</v>
      </c>
      <c r="E34" s="61">
        <f t="shared" si="8"/>
        <v>-11</v>
      </c>
      <c r="F34" s="62">
        <f t="shared" si="1"/>
        <v>-3.7671232876712327E-2</v>
      </c>
      <c r="G34" s="63">
        <v>1</v>
      </c>
      <c r="H34" s="64">
        <v>-3</v>
      </c>
      <c r="I34" s="63">
        <v>15</v>
      </c>
      <c r="J34" s="64">
        <v>-5</v>
      </c>
      <c r="K34" s="63">
        <v>265</v>
      </c>
      <c r="L34" s="64">
        <v>-3</v>
      </c>
      <c r="M34" s="65">
        <v>4</v>
      </c>
      <c r="N34" s="61">
        <v>3</v>
      </c>
      <c r="O34" s="62">
        <f t="shared" si="2"/>
        <v>3</v>
      </c>
      <c r="P34" s="60">
        <f t="shared" si="9"/>
        <v>154</v>
      </c>
      <c r="Q34" s="61">
        <f t="shared" si="9"/>
        <v>-22</v>
      </c>
      <c r="R34" s="62">
        <f t="shared" si="3"/>
        <v>-0.125</v>
      </c>
      <c r="S34" s="63">
        <v>13</v>
      </c>
      <c r="T34" s="64">
        <v>-2</v>
      </c>
      <c r="U34" s="63">
        <v>141</v>
      </c>
      <c r="V34" s="64">
        <v>-20</v>
      </c>
    </row>
    <row r="35" spans="1:22" ht="12" customHeight="1" x14ac:dyDescent="0.4">
      <c r="A35" s="52"/>
      <c r="B35" s="66"/>
      <c r="C35" s="67" t="s">
        <v>50</v>
      </c>
      <c r="D35" s="68">
        <f t="shared" si="8"/>
        <v>98</v>
      </c>
      <c r="E35" s="69">
        <f t="shared" si="8"/>
        <v>-22</v>
      </c>
      <c r="F35" s="70">
        <f t="shared" si="1"/>
        <v>-0.18333333333333332</v>
      </c>
      <c r="G35" s="71">
        <v>0</v>
      </c>
      <c r="H35" s="72">
        <v>0</v>
      </c>
      <c r="I35" s="71">
        <v>3</v>
      </c>
      <c r="J35" s="72">
        <v>-3</v>
      </c>
      <c r="K35" s="71">
        <v>95</v>
      </c>
      <c r="L35" s="72">
        <v>-19</v>
      </c>
      <c r="M35" s="73">
        <v>0</v>
      </c>
      <c r="N35" s="69">
        <v>0</v>
      </c>
      <c r="O35" s="70" t="str">
        <f t="shared" si="2"/>
        <v>-----</v>
      </c>
      <c r="P35" s="68">
        <f t="shared" si="9"/>
        <v>64</v>
      </c>
      <c r="Q35" s="69">
        <f t="shared" si="9"/>
        <v>-26</v>
      </c>
      <c r="R35" s="70">
        <f t="shared" si="3"/>
        <v>-0.28888888888888886</v>
      </c>
      <c r="S35" s="71">
        <v>2</v>
      </c>
      <c r="T35" s="72">
        <v>-3</v>
      </c>
      <c r="U35" s="71">
        <v>62</v>
      </c>
      <c r="V35" s="72">
        <v>-23</v>
      </c>
    </row>
    <row r="36" spans="1:22" ht="12" customHeight="1" x14ac:dyDescent="0.4">
      <c r="A36" s="52"/>
      <c r="B36" s="10"/>
      <c r="C36" s="12" t="s">
        <v>17</v>
      </c>
      <c r="D36" s="75">
        <f>SUM(D37:D40)</f>
        <v>855</v>
      </c>
      <c r="E36" s="76">
        <f>SUM(E37:E40)</f>
        <v>-63</v>
      </c>
      <c r="F36" s="34">
        <f t="shared" si="1"/>
        <v>-6.8627450980392163E-2</v>
      </c>
      <c r="G36" s="77">
        <f t="shared" ref="G36:N36" si="10">SUM(G37:G40)</f>
        <v>4</v>
      </c>
      <c r="H36" s="78">
        <f t="shared" si="10"/>
        <v>-4</v>
      </c>
      <c r="I36" s="77">
        <f t="shared" si="10"/>
        <v>44</v>
      </c>
      <c r="J36" s="78">
        <f t="shared" si="10"/>
        <v>-5</v>
      </c>
      <c r="K36" s="77">
        <f t="shared" si="10"/>
        <v>807</v>
      </c>
      <c r="L36" s="78">
        <f t="shared" si="10"/>
        <v>-54</v>
      </c>
      <c r="M36" s="79">
        <f t="shared" si="10"/>
        <v>7</v>
      </c>
      <c r="N36" s="29">
        <f t="shared" si="10"/>
        <v>0</v>
      </c>
      <c r="O36" s="34">
        <f t="shared" si="2"/>
        <v>0</v>
      </c>
      <c r="P36" s="79">
        <f>SUM(P37:P40)</f>
        <v>549</v>
      </c>
      <c r="Q36" s="76">
        <f>SUM(Q37:Q40)</f>
        <v>-72</v>
      </c>
      <c r="R36" s="34">
        <f t="shared" si="3"/>
        <v>-0.11594202898550725</v>
      </c>
      <c r="S36" s="77">
        <f>SUM(S37:S40)</f>
        <v>36</v>
      </c>
      <c r="T36" s="78">
        <f>SUM(T37:T40)</f>
        <v>-15</v>
      </c>
      <c r="U36" s="77">
        <f>SUM(U37:U40)</f>
        <v>513</v>
      </c>
      <c r="V36" s="78">
        <f>SUM(V37:V40)</f>
        <v>-57</v>
      </c>
    </row>
    <row r="37" spans="1:22" ht="12" customHeight="1" x14ac:dyDescent="0.4">
      <c r="A37" s="52"/>
      <c r="B37" s="10" t="s">
        <v>51</v>
      </c>
      <c r="C37" s="53" t="s">
        <v>81</v>
      </c>
      <c r="D37" s="54">
        <f t="shared" ref="D37:E40" si="11">SUM(G37,I37,K37)</f>
        <v>323</v>
      </c>
      <c r="E37" s="55">
        <f t="shared" si="11"/>
        <v>-31</v>
      </c>
      <c r="F37" s="42">
        <f t="shared" si="1"/>
        <v>-8.7570621468926552E-2</v>
      </c>
      <c r="G37" s="56">
        <v>0</v>
      </c>
      <c r="H37" s="57">
        <v>-1</v>
      </c>
      <c r="I37" s="56">
        <v>15</v>
      </c>
      <c r="J37" s="57">
        <v>-4</v>
      </c>
      <c r="K37" s="56">
        <v>308</v>
      </c>
      <c r="L37" s="57">
        <v>-26</v>
      </c>
      <c r="M37" s="58">
        <v>0</v>
      </c>
      <c r="N37" s="55">
        <v>-1</v>
      </c>
      <c r="O37" s="42">
        <f t="shared" si="2"/>
        <v>-1</v>
      </c>
      <c r="P37" s="54">
        <f t="shared" ref="P37:Q40" si="12">SUM(S37,U37)</f>
        <v>198</v>
      </c>
      <c r="Q37" s="55">
        <f t="shared" si="12"/>
        <v>-38</v>
      </c>
      <c r="R37" s="42">
        <f t="shared" si="3"/>
        <v>-0.16101694915254236</v>
      </c>
      <c r="S37" s="56">
        <v>12</v>
      </c>
      <c r="T37" s="57">
        <v>-7</v>
      </c>
      <c r="U37" s="56">
        <v>186</v>
      </c>
      <c r="V37" s="57">
        <v>-31</v>
      </c>
    </row>
    <row r="38" spans="1:22" ht="12" customHeight="1" x14ac:dyDescent="0.4">
      <c r="A38" s="52"/>
      <c r="B38" s="10" t="s">
        <v>53</v>
      </c>
      <c r="C38" s="59" t="s">
        <v>54</v>
      </c>
      <c r="D38" s="60">
        <f t="shared" si="11"/>
        <v>49</v>
      </c>
      <c r="E38" s="61">
        <f t="shared" si="11"/>
        <v>-9</v>
      </c>
      <c r="F38" s="62">
        <f t="shared" si="1"/>
        <v>-0.15517241379310345</v>
      </c>
      <c r="G38" s="63">
        <v>2</v>
      </c>
      <c r="H38" s="64">
        <v>2</v>
      </c>
      <c r="I38" s="63">
        <v>7</v>
      </c>
      <c r="J38" s="64">
        <v>0</v>
      </c>
      <c r="K38" s="63">
        <v>40</v>
      </c>
      <c r="L38" s="64">
        <v>-11</v>
      </c>
      <c r="M38" s="65">
        <v>3</v>
      </c>
      <c r="N38" s="61">
        <v>3</v>
      </c>
      <c r="O38" s="62" t="str">
        <f t="shared" si="2"/>
        <v>-----</v>
      </c>
      <c r="P38" s="60">
        <f t="shared" si="12"/>
        <v>40</v>
      </c>
      <c r="Q38" s="61">
        <f t="shared" si="12"/>
        <v>-4</v>
      </c>
      <c r="R38" s="62">
        <f t="shared" si="3"/>
        <v>-9.0909090909090912E-2</v>
      </c>
      <c r="S38" s="63">
        <v>6</v>
      </c>
      <c r="T38" s="64">
        <v>-1</v>
      </c>
      <c r="U38" s="63">
        <v>34</v>
      </c>
      <c r="V38" s="64">
        <v>-3</v>
      </c>
    </row>
    <row r="39" spans="1:22" ht="12" customHeight="1" x14ac:dyDescent="0.4">
      <c r="A39" s="52"/>
      <c r="B39" s="10" t="s">
        <v>28</v>
      </c>
      <c r="C39" s="59" t="s">
        <v>82</v>
      </c>
      <c r="D39" s="60">
        <f t="shared" si="11"/>
        <v>225</v>
      </c>
      <c r="E39" s="61">
        <f t="shared" si="11"/>
        <v>-13</v>
      </c>
      <c r="F39" s="62">
        <f t="shared" si="1"/>
        <v>-5.4621848739495799E-2</v>
      </c>
      <c r="G39" s="63">
        <v>0</v>
      </c>
      <c r="H39" s="64">
        <v>-2</v>
      </c>
      <c r="I39" s="63">
        <v>10</v>
      </c>
      <c r="J39" s="64">
        <v>-1</v>
      </c>
      <c r="K39" s="63">
        <v>215</v>
      </c>
      <c r="L39" s="64">
        <v>-10</v>
      </c>
      <c r="M39" s="65">
        <v>0</v>
      </c>
      <c r="N39" s="61">
        <v>-2</v>
      </c>
      <c r="O39" s="62">
        <f t="shared" si="2"/>
        <v>-1</v>
      </c>
      <c r="P39" s="60">
        <f t="shared" si="12"/>
        <v>135</v>
      </c>
      <c r="Q39" s="61">
        <f t="shared" si="12"/>
        <v>-13</v>
      </c>
      <c r="R39" s="62">
        <f t="shared" si="3"/>
        <v>-8.7837837837837843E-2</v>
      </c>
      <c r="S39" s="63">
        <v>8</v>
      </c>
      <c r="T39" s="64">
        <v>-4</v>
      </c>
      <c r="U39" s="63">
        <v>127</v>
      </c>
      <c r="V39" s="64">
        <v>-9</v>
      </c>
    </row>
    <row r="40" spans="1:22" ht="12" customHeight="1" x14ac:dyDescent="0.4">
      <c r="A40" s="52"/>
      <c r="B40" s="80" t="s">
        <v>56</v>
      </c>
      <c r="C40" s="67" t="s">
        <v>57</v>
      </c>
      <c r="D40" s="81">
        <f t="shared" si="11"/>
        <v>258</v>
      </c>
      <c r="E40" s="82">
        <f t="shared" si="11"/>
        <v>-10</v>
      </c>
      <c r="F40" s="83">
        <f t="shared" si="1"/>
        <v>-3.7313432835820892E-2</v>
      </c>
      <c r="G40" s="84">
        <v>2</v>
      </c>
      <c r="H40" s="85">
        <v>-3</v>
      </c>
      <c r="I40" s="84">
        <v>12</v>
      </c>
      <c r="J40" s="85">
        <v>0</v>
      </c>
      <c r="K40" s="84">
        <v>244</v>
      </c>
      <c r="L40" s="85">
        <v>-7</v>
      </c>
      <c r="M40" s="86">
        <v>4</v>
      </c>
      <c r="N40" s="82">
        <v>0</v>
      </c>
      <c r="O40" s="83">
        <f t="shared" si="2"/>
        <v>0</v>
      </c>
      <c r="P40" s="81">
        <f t="shared" si="12"/>
        <v>176</v>
      </c>
      <c r="Q40" s="82">
        <f t="shared" si="12"/>
        <v>-17</v>
      </c>
      <c r="R40" s="83">
        <f t="shared" si="3"/>
        <v>-8.8082901554404139E-2</v>
      </c>
      <c r="S40" s="84">
        <v>10</v>
      </c>
      <c r="T40" s="85">
        <v>-3</v>
      </c>
      <c r="U40" s="84">
        <v>166</v>
      </c>
      <c r="V40" s="85">
        <v>-14</v>
      </c>
    </row>
    <row r="41" spans="1:22" ht="12" customHeight="1" x14ac:dyDescent="0.4">
      <c r="A41" s="52" t="s">
        <v>58</v>
      </c>
      <c r="B41" s="4"/>
      <c r="C41" s="87" t="s">
        <v>17</v>
      </c>
      <c r="D41" s="44">
        <f>SUM(D42:D48)</f>
        <v>1489</v>
      </c>
      <c r="E41" s="45">
        <f>SUM(E42:E48)</f>
        <v>-309</v>
      </c>
      <c r="F41" s="38">
        <f t="shared" si="1"/>
        <v>-0.17185761957730811</v>
      </c>
      <c r="G41" s="46">
        <f t="shared" ref="G41:N41" si="13">SUM(G42:G48)</f>
        <v>9</v>
      </c>
      <c r="H41" s="47">
        <f t="shared" si="13"/>
        <v>-19</v>
      </c>
      <c r="I41" s="46">
        <f t="shared" si="13"/>
        <v>69</v>
      </c>
      <c r="J41" s="47">
        <f t="shared" si="13"/>
        <v>-24</v>
      </c>
      <c r="K41" s="46">
        <f t="shared" si="13"/>
        <v>1411</v>
      </c>
      <c r="L41" s="47">
        <f t="shared" si="13"/>
        <v>-266</v>
      </c>
      <c r="M41" s="88">
        <f t="shared" si="13"/>
        <v>11</v>
      </c>
      <c r="N41" s="51">
        <f t="shared" si="13"/>
        <v>-16</v>
      </c>
      <c r="O41" s="38">
        <f t="shared" si="2"/>
        <v>-0.59259259259259256</v>
      </c>
      <c r="P41" s="88">
        <f>SUM(P42:P48)</f>
        <v>972</v>
      </c>
      <c r="Q41" s="89">
        <f>SUM(Q42:Q48)</f>
        <v>-171</v>
      </c>
      <c r="R41" s="38">
        <f t="shared" si="3"/>
        <v>-0.14960629921259844</v>
      </c>
      <c r="S41" s="46">
        <f>SUM(S42:S48)</f>
        <v>61</v>
      </c>
      <c r="T41" s="47">
        <f>SUM(T42:T48)</f>
        <v>-20</v>
      </c>
      <c r="U41" s="46">
        <f>SUM(U42:U48)</f>
        <v>911</v>
      </c>
      <c r="V41" s="47">
        <f>SUM(V42:V48)</f>
        <v>-151</v>
      </c>
    </row>
    <row r="42" spans="1:22" ht="12" customHeight="1" x14ac:dyDescent="0.4">
      <c r="A42" s="52"/>
      <c r="B42" s="10"/>
      <c r="C42" s="53" t="s">
        <v>59</v>
      </c>
      <c r="D42" s="54">
        <f t="shared" ref="D42:E48" si="14">SUM(G42,I42,K42)</f>
        <v>506</v>
      </c>
      <c r="E42" s="55">
        <f t="shared" si="14"/>
        <v>-125</v>
      </c>
      <c r="F42" s="42">
        <f t="shared" si="1"/>
        <v>-0.19809825673534073</v>
      </c>
      <c r="G42" s="56">
        <v>1</v>
      </c>
      <c r="H42" s="57">
        <v>-3</v>
      </c>
      <c r="I42" s="56">
        <v>10</v>
      </c>
      <c r="J42" s="57">
        <v>-1</v>
      </c>
      <c r="K42" s="56">
        <v>495</v>
      </c>
      <c r="L42" s="57">
        <v>-121</v>
      </c>
      <c r="M42" s="58">
        <v>1</v>
      </c>
      <c r="N42" s="55">
        <v>-3</v>
      </c>
      <c r="O42" s="42">
        <f t="shared" si="2"/>
        <v>-0.75</v>
      </c>
      <c r="P42" s="54">
        <f t="shared" ref="P42:Q48" si="15">SUM(S42,U42)</f>
        <v>300</v>
      </c>
      <c r="Q42" s="55">
        <f t="shared" si="15"/>
        <v>-85</v>
      </c>
      <c r="R42" s="42">
        <f t="shared" si="3"/>
        <v>-0.22077922077922077</v>
      </c>
      <c r="S42" s="56">
        <v>8</v>
      </c>
      <c r="T42" s="57">
        <v>-2</v>
      </c>
      <c r="U42" s="56">
        <v>292</v>
      </c>
      <c r="V42" s="57">
        <v>-83</v>
      </c>
    </row>
    <row r="43" spans="1:22" ht="12" customHeight="1" x14ac:dyDescent="0.4">
      <c r="A43" s="52"/>
      <c r="B43" s="10" t="s">
        <v>60</v>
      </c>
      <c r="C43" s="59" t="s">
        <v>61</v>
      </c>
      <c r="D43" s="60">
        <f t="shared" si="14"/>
        <v>110</v>
      </c>
      <c r="E43" s="61">
        <f t="shared" si="14"/>
        <v>-4</v>
      </c>
      <c r="F43" s="62">
        <f t="shared" si="1"/>
        <v>-3.5087719298245612E-2</v>
      </c>
      <c r="G43" s="63">
        <v>0</v>
      </c>
      <c r="H43" s="64">
        <v>-3</v>
      </c>
      <c r="I43" s="63">
        <v>12</v>
      </c>
      <c r="J43" s="64">
        <v>-7</v>
      </c>
      <c r="K43" s="63">
        <v>98</v>
      </c>
      <c r="L43" s="64">
        <v>6</v>
      </c>
      <c r="M43" s="65">
        <v>0</v>
      </c>
      <c r="N43" s="61">
        <v>-3</v>
      </c>
      <c r="O43" s="62">
        <f t="shared" si="2"/>
        <v>-1</v>
      </c>
      <c r="P43" s="60">
        <f t="shared" si="15"/>
        <v>71</v>
      </c>
      <c r="Q43" s="61">
        <f t="shared" si="15"/>
        <v>2</v>
      </c>
      <c r="R43" s="62">
        <f t="shared" si="3"/>
        <v>2.8985507246376812E-2</v>
      </c>
      <c r="S43" s="63">
        <v>10</v>
      </c>
      <c r="T43" s="64">
        <v>-5</v>
      </c>
      <c r="U43" s="63">
        <v>61</v>
      </c>
      <c r="V43" s="64">
        <v>7</v>
      </c>
    </row>
    <row r="44" spans="1:22" ht="12" customHeight="1" x14ac:dyDescent="0.4">
      <c r="A44" s="52"/>
      <c r="B44" s="10" t="s">
        <v>62</v>
      </c>
      <c r="C44" s="59" t="s">
        <v>83</v>
      </c>
      <c r="D44" s="60">
        <f t="shared" si="14"/>
        <v>91</v>
      </c>
      <c r="E44" s="61">
        <f t="shared" si="14"/>
        <v>-13</v>
      </c>
      <c r="F44" s="62">
        <f t="shared" si="1"/>
        <v>-0.125</v>
      </c>
      <c r="G44" s="63">
        <v>1</v>
      </c>
      <c r="H44" s="64">
        <v>-4</v>
      </c>
      <c r="I44" s="63">
        <v>2</v>
      </c>
      <c r="J44" s="64">
        <v>-1</v>
      </c>
      <c r="K44" s="63">
        <v>88</v>
      </c>
      <c r="L44" s="64">
        <v>-8</v>
      </c>
      <c r="M44" s="65">
        <v>2</v>
      </c>
      <c r="N44" s="61">
        <v>-3</v>
      </c>
      <c r="O44" s="62">
        <f t="shared" si="2"/>
        <v>-0.6</v>
      </c>
      <c r="P44" s="60">
        <f t="shared" si="15"/>
        <v>69</v>
      </c>
      <c r="Q44" s="61">
        <f t="shared" si="15"/>
        <v>-7</v>
      </c>
      <c r="R44" s="62">
        <f t="shared" si="3"/>
        <v>-9.2105263157894732E-2</v>
      </c>
      <c r="S44" s="63">
        <v>2</v>
      </c>
      <c r="T44" s="64">
        <v>1</v>
      </c>
      <c r="U44" s="63">
        <v>67</v>
      </c>
      <c r="V44" s="64">
        <v>-8</v>
      </c>
    </row>
    <row r="45" spans="1:22" ht="12" customHeight="1" x14ac:dyDescent="0.4">
      <c r="A45" s="52"/>
      <c r="B45" s="10" t="s">
        <v>28</v>
      </c>
      <c r="C45" s="59" t="s">
        <v>84</v>
      </c>
      <c r="D45" s="60">
        <f t="shared" si="14"/>
        <v>202</v>
      </c>
      <c r="E45" s="61">
        <f t="shared" si="14"/>
        <v>-24</v>
      </c>
      <c r="F45" s="62">
        <f t="shared" si="1"/>
        <v>-0.10619469026548672</v>
      </c>
      <c r="G45" s="63">
        <v>1</v>
      </c>
      <c r="H45" s="64">
        <v>-1</v>
      </c>
      <c r="I45" s="63">
        <v>12</v>
      </c>
      <c r="J45" s="64">
        <v>2</v>
      </c>
      <c r="K45" s="63">
        <v>189</v>
      </c>
      <c r="L45" s="64">
        <v>-25</v>
      </c>
      <c r="M45" s="65">
        <v>2</v>
      </c>
      <c r="N45" s="61">
        <v>0</v>
      </c>
      <c r="O45" s="62">
        <f t="shared" si="2"/>
        <v>0</v>
      </c>
      <c r="P45" s="60">
        <f t="shared" si="15"/>
        <v>136</v>
      </c>
      <c r="Q45" s="61">
        <f t="shared" si="15"/>
        <v>-23</v>
      </c>
      <c r="R45" s="62">
        <f t="shared" si="3"/>
        <v>-0.14465408805031446</v>
      </c>
      <c r="S45" s="63">
        <v>9</v>
      </c>
      <c r="T45" s="64">
        <v>2</v>
      </c>
      <c r="U45" s="63">
        <v>127</v>
      </c>
      <c r="V45" s="64">
        <v>-25</v>
      </c>
    </row>
    <row r="46" spans="1:22" ht="12" customHeight="1" x14ac:dyDescent="0.4">
      <c r="A46" s="52"/>
      <c r="B46" s="10" t="s">
        <v>31</v>
      </c>
      <c r="C46" s="59" t="s">
        <v>85</v>
      </c>
      <c r="D46" s="60">
        <f t="shared" si="14"/>
        <v>166</v>
      </c>
      <c r="E46" s="61">
        <f t="shared" si="14"/>
        <v>-29</v>
      </c>
      <c r="F46" s="62">
        <f t="shared" si="1"/>
        <v>-0.14871794871794872</v>
      </c>
      <c r="G46" s="63">
        <v>1</v>
      </c>
      <c r="H46" s="64">
        <v>-3</v>
      </c>
      <c r="I46" s="63">
        <v>11</v>
      </c>
      <c r="J46" s="64">
        <v>0</v>
      </c>
      <c r="K46" s="63">
        <v>154</v>
      </c>
      <c r="L46" s="64">
        <v>-26</v>
      </c>
      <c r="M46" s="65">
        <v>1</v>
      </c>
      <c r="N46" s="61">
        <v>-3</v>
      </c>
      <c r="O46" s="62">
        <f t="shared" si="2"/>
        <v>-0.75</v>
      </c>
      <c r="P46" s="60">
        <f t="shared" si="15"/>
        <v>101</v>
      </c>
      <c r="Q46" s="61">
        <f t="shared" si="15"/>
        <v>-10</v>
      </c>
      <c r="R46" s="62">
        <f t="shared" si="3"/>
        <v>-9.0090090090090086E-2</v>
      </c>
      <c r="S46" s="63">
        <v>11</v>
      </c>
      <c r="T46" s="64">
        <v>3</v>
      </c>
      <c r="U46" s="63">
        <v>90</v>
      </c>
      <c r="V46" s="64">
        <v>-13</v>
      </c>
    </row>
    <row r="47" spans="1:22" ht="12" customHeight="1" x14ac:dyDescent="0.4">
      <c r="A47" s="52"/>
      <c r="B47" s="10"/>
      <c r="C47" s="59" t="s">
        <v>66</v>
      </c>
      <c r="D47" s="60">
        <f t="shared" si="14"/>
        <v>196</v>
      </c>
      <c r="E47" s="61">
        <f t="shared" si="14"/>
        <v>-62</v>
      </c>
      <c r="F47" s="62">
        <f t="shared" si="1"/>
        <v>-0.24031007751937986</v>
      </c>
      <c r="G47" s="63">
        <v>2</v>
      </c>
      <c r="H47" s="64">
        <v>-4</v>
      </c>
      <c r="I47" s="63">
        <v>10</v>
      </c>
      <c r="J47" s="64">
        <v>-6</v>
      </c>
      <c r="K47" s="63">
        <v>184</v>
      </c>
      <c r="L47" s="64">
        <v>-52</v>
      </c>
      <c r="M47" s="65">
        <v>2</v>
      </c>
      <c r="N47" s="61">
        <v>-3</v>
      </c>
      <c r="O47" s="62">
        <f t="shared" si="2"/>
        <v>-0.6</v>
      </c>
      <c r="P47" s="60">
        <f t="shared" si="15"/>
        <v>142</v>
      </c>
      <c r="Q47" s="61">
        <f t="shared" si="15"/>
        <v>-31</v>
      </c>
      <c r="R47" s="62">
        <f t="shared" si="3"/>
        <v>-0.1791907514450867</v>
      </c>
      <c r="S47" s="63">
        <v>10</v>
      </c>
      <c r="T47" s="64">
        <v>-6</v>
      </c>
      <c r="U47" s="63">
        <v>132</v>
      </c>
      <c r="V47" s="64">
        <v>-25</v>
      </c>
    </row>
    <row r="48" spans="1:22" ht="12" customHeight="1" x14ac:dyDescent="0.4">
      <c r="A48" s="80"/>
      <c r="B48" s="66"/>
      <c r="C48" s="67" t="s">
        <v>67</v>
      </c>
      <c r="D48" s="68">
        <f t="shared" si="14"/>
        <v>218</v>
      </c>
      <c r="E48" s="69">
        <f t="shared" si="14"/>
        <v>-52</v>
      </c>
      <c r="F48" s="70">
        <f t="shared" si="1"/>
        <v>-0.19259259259259259</v>
      </c>
      <c r="G48" s="71">
        <v>3</v>
      </c>
      <c r="H48" s="72">
        <v>-1</v>
      </c>
      <c r="I48" s="71">
        <v>12</v>
      </c>
      <c r="J48" s="72">
        <v>-11</v>
      </c>
      <c r="K48" s="71">
        <v>203</v>
      </c>
      <c r="L48" s="72">
        <v>-40</v>
      </c>
      <c r="M48" s="73">
        <v>3</v>
      </c>
      <c r="N48" s="69">
        <v>-1</v>
      </c>
      <c r="O48" s="70">
        <f t="shared" si="2"/>
        <v>-0.25</v>
      </c>
      <c r="P48" s="68">
        <f t="shared" si="15"/>
        <v>153</v>
      </c>
      <c r="Q48" s="69">
        <f t="shared" si="15"/>
        <v>-17</v>
      </c>
      <c r="R48" s="70">
        <f t="shared" si="3"/>
        <v>-0.1</v>
      </c>
      <c r="S48" s="71">
        <v>11</v>
      </c>
      <c r="T48" s="72">
        <v>-13</v>
      </c>
      <c r="U48" s="71">
        <v>142</v>
      </c>
      <c r="V48" s="72">
        <v>-4</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86</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W10" sqref="W10"/>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80</v>
      </c>
      <c r="V1" s="3" t="s">
        <v>79</v>
      </c>
    </row>
    <row r="2" spans="1:22" x14ac:dyDescent="0.4">
      <c r="A2" s="4"/>
      <c r="B2" s="5"/>
      <c r="C2" s="6" t="s">
        <v>1</v>
      </c>
      <c r="D2" s="7" t="s">
        <v>2</v>
      </c>
      <c r="E2" s="7"/>
      <c r="F2" s="7"/>
      <c r="G2" s="7"/>
      <c r="H2" s="7"/>
      <c r="I2" s="7"/>
      <c r="J2" s="7"/>
      <c r="K2" s="7"/>
      <c r="L2" s="8"/>
      <c r="M2" s="9" t="s">
        <v>3</v>
      </c>
      <c r="N2" s="7"/>
      <c r="O2" s="7"/>
      <c r="P2" s="9" t="s">
        <v>4</v>
      </c>
      <c r="Q2" s="7"/>
      <c r="R2" s="7"/>
      <c r="S2" s="7"/>
      <c r="T2" s="7"/>
      <c r="U2" s="7"/>
      <c r="V2" s="8"/>
    </row>
    <row r="3" spans="1:22" x14ac:dyDescent="0.4">
      <c r="A3" s="10"/>
      <c r="B3" s="11"/>
      <c r="C3" s="12"/>
      <c r="D3" s="13"/>
      <c r="E3" s="14" t="s">
        <v>5</v>
      </c>
      <c r="F3" s="15"/>
      <c r="G3" s="14" t="s">
        <v>6</v>
      </c>
      <c r="H3" s="15"/>
      <c r="I3" s="14" t="s">
        <v>7</v>
      </c>
      <c r="J3" s="15"/>
      <c r="K3" s="14" t="s">
        <v>8</v>
      </c>
      <c r="L3" s="15"/>
      <c r="M3" s="16"/>
      <c r="N3" s="14" t="s">
        <v>5</v>
      </c>
      <c r="O3" s="15"/>
      <c r="P3" s="16"/>
      <c r="Q3" s="14" t="s">
        <v>5</v>
      </c>
      <c r="R3" s="15"/>
      <c r="S3" s="14" t="s">
        <v>9</v>
      </c>
      <c r="T3" s="15"/>
      <c r="U3" s="14" t="s">
        <v>10</v>
      </c>
      <c r="V3" s="15"/>
    </row>
    <row r="4" spans="1:22" ht="12.75" thickBot="1" x14ac:dyDescent="0.45">
      <c r="A4" s="17" t="s">
        <v>11</v>
      </c>
      <c r="B4" s="18"/>
      <c r="C4" s="19"/>
      <c r="D4" s="20" t="s">
        <v>12</v>
      </c>
      <c r="E4" s="21" t="s">
        <v>13</v>
      </c>
      <c r="F4" s="22" t="s">
        <v>14</v>
      </c>
      <c r="G4" s="23"/>
      <c r="H4" s="24" t="s">
        <v>13</v>
      </c>
      <c r="I4" s="23"/>
      <c r="J4" s="24" t="s">
        <v>13</v>
      </c>
      <c r="K4" s="23"/>
      <c r="L4" s="24" t="s">
        <v>13</v>
      </c>
      <c r="M4" s="22" t="s">
        <v>12</v>
      </c>
      <c r="N4" s="21" t="s">
        <v>13</v>
      </c>
      <c r="O4" s="22" t="s">
        <v>14</v>
      </c>
      <c r="P4" s="22" t="s">
        <v>12</v>
      </c>
      <c r="Q4" s="21" t="s">
        <v>13</v>
      </c>
      <c r="R4" s="22" t="s">
        <v>14</v>
      </c>
      <c r="S4" s="23"/>
      <c r="T4" s="24" t="s">
        <v>13</v>
      </c>
      <c r="U4" s="23"/>
      <c r="V4" s="24" t="s">
        <v>13</v>
      </c>
    </row>
    <row r="5" spans="1:22" ht="12.75" customHeight="1" thickTop="1" x14ac:dyDescent="0.4">
      <c r="A5" s="25" t="s">
        <v>15</v>
      </c>
      <c r="B5" s="26"/>
      <c r="C5" s="27"/>
      <c r="D5" s="28">
        <f>SUM(D9,D10,D25,D36,D41)</f>
        <v>662</v>
      </c>
      <c r="E5" s="29">
        <f>SUM(E9,E10,E25,E36,E41)</f>
        <v>-146</v>
      </c>
      <c r="F5" s="30">
        <f>IF(D5-E5&gt;0,E5/(D5-E5),"-----")</f>
        <v>-0.18069306930693069</v>
      </c>
      <c r="G5" s="31">
        <f t="shared" ref="G5:N5" si="0">SUM(G9,G10,G25,G36,G41)</f>
        <v>7</v>
      </c>
      <c r="H5" s="32">
        <f t="shared" si="0"/>
        <v>-3</v>
      </c>
      <c r="I5" s="31">
        <f t="shared" si="0"/>
        <v>29</v>
      </c>
      <c r="J5" s="32">
        <f t="shared" si="0"/>
        <v>-15</v>
      </c>
      <c r="K5" s="31">
        <f t="shared" si="0"/>
        <v>626</v>
      </c>
      <c r="L5" s="32">
        <f t="shared" si="0"/>
        <v>-128</v>
      </c>
      <c r="M5" s="33">
        <f t="shared" si="0"/>
        <v>7</v>
      </c>
      <c r="N5" s="29">
        <f t="shared" si="0"/>
        <v>-1</v>
      </c>
      <c r="O5" s="30">
        <f>IF(M5-N5&gt;0,N5/(M5-N5),"-----")</f>
        <v>-0.125</v>
      </c>
      <c r="P5" s="33">
        <f>SUM(P9,P10,P25,P36,P41)</f>
        <v>369</v>
      </c>
      <c r="Q5" s="29">
        <f>SUM(Q9,Q10,Q25,Q36,Q41)</f>
        <v>-90</v>
      </c>
      <c r="R5" s="30">
        <f>IF(P5-Q5&gt;0,Q5/(P5-Q5),"-----")</f>
        <v>-0.19607843137254902</v>
      </c>
      <c r="S5" s="31">
        <f>SUM(S9,S10,S25,S36,S41)</f>
        <v>25</v>
      </c>
      <c r="T5" s="32">
        <f>SUM(T9,T10,T25,T36,T41)</f>
        <v>-12</v>
      </c>
      <c r="U5" s="31">
        <f>SUM(U9,U10,U25,U36,U41)</f>
        <v>344</v>
      </c>
      <c r="V5" s="32">
        <f>SUM(V9,V10,V25,V36,V41)</f>
        <v>-78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16</v>
      </c>
      <c r="B9" s="35"/>
      <c r="C9" s="35"/>
      <c r="D9" s="36">
        <f>SUM(G9,I9,K9)</f>
        <v>2</v>
      </c>
      <c r="E9" s="37">
        <f>SUM(H9,J9,L9)</f>
        <v>-4</v>
      </c>
      <c r="F9" s="38">
        <f t="shared" ref="F9:F48" si="1">IF(D9-E9&gt;0,E9/(D9-E9),"-----")</f>
        <v>-0.66666666666666663</v>
      </c>
      <c r="G9" s="39">
        <v>0</v>
      </c>
      <c r="H9" s="40">
        <v>-1</v>
      </c>
      <c r="I9" s="39">
        <v>0</v>
      </c>
      <c r="J9" s="40">
        <v>0</v>
      </c>
      <c r="K9" s="39">
        <v>2</v>
      </c>
      <c r="L9" s="40">
        <v>-3</v>
      </c>
      <c r="M9" s="41">
        <v>0</v>
      </c>
      <c r="N9" s="37">
        <v>-1</v>
      </c>
      <c r="O9" s="42">
        <f t="shared" ref="O9:O48" si="2">IF(M9-N9&gt;0,N9/(M9-N9),"-----")</f>
        <v>-1</v>
      </c>
      <c r="P9" s="41">
        <f>SUM(S9,U9)</f>
        <v>4</v>
      </c>
      <c r="Q9" s="37">
        <f>SUM(T9,V9)</f>
        <v>-1</v>
      </c>
      <c r="R9" s="38">
        <f t="shared" ref="R9:R48" si="3">IF(P9-Q9&gt;0,Q9/(P9-Q9),"-----")</f>
        <v>-0.2</v>
      </c>
      <c r="S9" s="39">
        <v>0</v>
      </c>
      <c r="T9" s="40">
        <v>0</v>
      </c>
      <c r="U9" s="39">
        <v>4</v>
      </c>
      <c r="V9" s="40">
        <v>-1</v>
      </c>
    </row>
    <row r="10" spans="1:22" ht="12" customHeight="1" x14ac:dyDescent="0.4">
      <c r="A10" s="43"/>
      <c r="B10" s="10"/>
      <c r="C10" s="12" t="s">
        <v>17</v>
      </c>
      <c r="D10" s="44">
        <f>SUM(D11:D24)</f>
        <v>286</v>
      </c>
      <c r="E10" s="45">
        <f>SUM(E11:E24)</f>
        <v>-58</v>
      </c>
      <c r="F10" s="38">
        <f t="shared" si="1"/>
        <v>-0.16860465116279069</v>
      </c>
      <c r="G10" s="46">
        <f t="shared" ref="G10:N10" si="4">SUM(G11:G24)</f>
        <v>3</v>
      </c>
      <c r="H10" s="47">
        <f t="shared" si="4"/>
        <v>-4</v>
      </c>
      <c r="I10" s="46">
        <f t="shared" si="4"/>
        <v>10</v>
      </c>
      <c r="J10" s="47">
        <f t="shared" si="4"/>
        <v>-3</v>
      </c>
      <c r="K10" s="46">
        <f t="shared" si="4"/>
        <v>273</v>
      </c>
      <c r="L10" s="47">
        <f t="shared" si="4"/>
        <v>-51</v>
      </c>
      <c r="M10" s="48">
        <f t="shared" si="4"/>
        <v>3</v>
      </c>
      <c r="N10" s="49">
        <f t="shared" si="4"/>
        <v>-3</v>
      </c>
      <c r="O10" s="50">
        <f t="shared" si="2"/>
        <v>-0.5</v>
      </c>
      <c r="P10" s="48">
        <f>SUM(P11:P24)</f>
        <v>139</v>
      </c>
      <c r="Q10" s="51">
        <f>SUM(Q11:Q24)</f>
        <v>-43</v>
      </c>
      <c r="R10" s="38">
        <f t="shared" si="3"/>
        <v>-0.23626373626373626</v>
      </c>
      <c r="S10" s="46">
        <f>SUM(S11:S24)</f>
        <v>9</v>
      </c>
      <c r="T10" s="47">
        <f>SUM(T11:T24)</f>
        <v>-5</v>
      </c>
      <c r="U10" s="46">
        <f>SUM(U11:U24)</f>
        <v>130</v>
      </c>
      <c r="V10" s="47">
        <f>SUM(V11:V24)</f>
        <v>-38</v>
      </c>
    </row>
    <row r="11" spans="1:22" ht="12" customHeight="1" x14ac:dyDescent="0.4">
      <c r="A11" s="52"/>
      <c r="B11" s="10"/>
      <c r="C11" s="53" t="s">
        <v>71</v>
      </c>
      <c r="D11" s="54">
        <f t="shared" ref="D11:E24" si="5">SUM(G11,I11,K11)</f>
        <v>23</v>
      </c>
      <c r="E11" s="55">
        <f t="shared" si="5"/>
        <v>-4</v>
      </c>
      <c r="F11" s="42">
        <f t="shared" si="1"/>
        <v>-0.14814814814814814</v>
      </c>
      <c r="G11" s="56">
        <v>0</v>
      </c>
      <c r="H11" s="57">
        <v>-1</v>
      </c>
      <c r="I11" s="56">
        <v>0</v>
      </c>
      <c r="J11" s="57">
        <v>-1</v>
      </c>
      <c r="K11" s="56">
        <v>23</v>
      </c>
      <c r="L11" s="57">
        <v>-2</v>
      </c>
      <c r="M11" s="58">
        <v>0</v>
      </c>
      <c r="N11" s="55">
        <v>-1</v>
      </c>
      <c r="O11" s="42">
        <f t="shared" si="2"/>
        <v>-1</v>
      </c>
      <c r="P11" s="54">
        <f t="shared" ref="P11:Q24" si="6">SUM(S11,U11)</f>
        <v>8</v>
      </c>
      <c r="Q11" s="55">
        <f t="shared" si="6"/>
        <v>-5</v>
      </c>
      <c r="R11" s="42">
        <f t="shared" si="3"/>
        <v>-0.38461538461538464</v>
      </c>
      <c r="S11" s="56">
        <v>0</v>
      </c>
      <c r="T11" s="57">
        <v>-1</v>
      </c>
      <c r="U11" s="56">
        <v>8</v>
      </c>
      <c r="V11" s="57">
        <v>-4</v>
      </c>
    </row>
    <row r="12" spans="1:22" ht="12" customHeight="1" x14ac:dyDescent="0.4">
      <c r="A12" s="52"/>
      <c r="B12" s="10"/>
      <c r="C12" s="59" t="s">
        <v>19</v>
      </c>
      <c r="D12" s="60">
        <f t="shared" si="5"/>
        <v>37</v>
      </c>
      <c r="E12" s="61">
        <f t="shared" si="5"/>
        <v>-9</v>
      </c>
      <c r="F12" s="62">
        <f t="shared" si="1"/>
        <v>-0.19565217391304349</v>
      </c>
      <c r="G12" s="63">
        <v>0</v>
      </c>
      <c r="H12" s="64">
        <v>-1</v>
      </c>
      <c r="I12" s="63">
        <v>1</v>
      </c>
      <c r="J12" s="64">
        <v>-2</v>
      </c>
      <c r="K12" s="63">
        <v>36</v>
      </c>
      <c r="L12" s="64">
        <v>-6</v>
      </c>
      <c r="M12" s="65">
        <v>0</v>
      </c>
      <c r="N12" s="61">
        <v>-1</v>
      </c>
      <c r="O12" s="62">
        <f t="shared" si="2"/>
        <v>-1</v>
      </c>
      <c r="P12" s="60">
        <f t="shared" si="6"/>
        <v>9</v>
      </c>
      <c r="Q12" s="61">
        <f t="shared" si="6"/>
        <v>-17</v>
      </c>
      <c r="R12" s="62">
        <f t="shared" si="3"/>
        <v>-0.65384615384615385</v>
      </c>
      <c r="S12" s="63">
        <v>0</v>
      </c>
      <c r="T12" s="64">
        <v>-2</v>
      </c>
      <c r="U12" s="63">
        <v>9</v>
      </c>
      <c r="V12" s="64">
        <v>-15</v>
      </c>
    </row>
    <row r="13" spans="1:22" ht="12" customHeight="1" x14ac:dyDescent="0.4">
      <c r="A13" s="52"/>
      <c r="B13" s="10"/>
      <c r="C13" s="59" t="s">
        <v>20</v>
      </c>
      <c r="D13" s="60">
        <f t="shared" si="5"/>
        <v>21</v>
      </c>
      <c r="E13" s="61">
        <f t="shared" si="5"/>
        <v>-11</v>
      </c>
      <c r="F13" s="62">
        <f t="shared" si="1"/>
        <v>-0.34375</v>
      </c>
      <c r="G13" s="63">
        <v>0</v>
      </c>
      <c r="H13" s="64">
        <v>-1</v>
      </c>
      <c r="I13" s="63">
        <v>1</v>
      </c>
      <c r="J13" s="64">
        <v>0</v>
      </c>
      <c r="K13" s="63">
        <v>20</v>
      </c>
      <c r="L13" s="64">
        <v>-10</v>
      </c>
      <c r="M13" s="65">
        <v>0</v>
      </c>
      <c r="N13" s="61">
        <v>-1</v>
      </c>
      <c r="O13" s="62">
        <f t="shared" si="2"/>
        <v>-1</v>
      </c>
      <c r="P13" s="60">
        <f t="shared" si="6"/>
        <v>14</v>
      </c>
      <c r="Q13" s="61">
        <f t="shared" si="6"/>
        <v>0</v>
      </c>
      <c r="R13" s="62">
        <f t="shared" si="3"/>
        <v>0</v>
      </c>
      <c r="S13" s="63">
        <v>1</v>
      </c>
      <c r="T13" s="64">
        <v>0</v>
      </c>
      <c r="U13" s="63">
        <v>13</v>
      </c>
      <c r="V13" s="64">
        <v>0</v>
      </c>
    </row>
    <row r="14" spans="1:22" ht="12" customHeight="1" x14ac:dyDescent="0.4">
      <c r="A14" s="52"/>
      <c r="B14" s="10" t="s">
        <v>21</v>
      </c>
      <c r="C14" s="59" t="s">
        <v>22</v>
      </c>
      <c r="D14" s="60">
        <f t="shared" si="5"/>
        <v>20</v>
      </c>
      <c r="E14" s="61">
        <f t="shared" si="5"/>
        <v>-9</v>
      </c>
      <c r="F14" s="62">
        <f t="shared" si="1"/>
        <v>-0.31034482758620691</v>
      </c>
      <c r="G14" s="63">
        <v>0</v>
      </c>
      <c r="H14" s="64">
        <v>0</v>
      </c>
      <c r="I14" s="63">
        <v>0</v>
      </c>
      <c r="J14" s="64">
        <v>0</v>
      </c>
      <c r="K14" s="63">
        <v>20</v>
      </c>
      <c r="L14" s="64">
        <v>-9</v>
      </c>
      <c r="M14" s="65">
        <v>0</v>
      </c>
      <c r="N14" s="61">
        <v>0</v>
      </c>
      <c r="O14" s="62" t="str">
        <f t="shared" si="2"/>
        <v>-----</v>
      </c>
      <c r="P14" s="60">
        <f t="shared" si="6"/>
        <v>8</v>
      </c>
      <c r="Q14" s="61">
        <f t="shared" si="6"/>
        <v>-10</v>
      </c>
      <c r="R14" s="62">
        <f t="shared" si="3"/>
        <v>-0.55555555555555558</v>
      </c>
      <c r="S14" s="63">
        <v>0</v>
      </c>
      <c r="T14" s="64">
        <v>0</v>
      </c>
      <c r="U14" s="63">
        <v>8</v>
      </c>
      <c r="V14" s="64">
        <v>-10</v>
      </c>
    </row>
    <row r="15" spans="1:22" ht="12" customHeight="1" x14ac:dyDescent="0.4">
      <c r="A15" s="52"/>
      <c r="B15" s="10"/>
      <c r="C15" s="59" t="s">
        <v>23</v>
      </c>
      <c r="D15" s="60">
        <f t="shared" si="5"/>
        <v>19</v>
      </c>
      <c r="E15" s="61">
        <f t="shared" si="5"/>
        <v>-10</v>
      </c>
      <c r="F15" s="62">
        <f t="shared" si="1"/>
        <v>-0.34482758620689657</v>
      </c>
      <c r="G15" s="63">
        <v>1</v>
      </c>
      <c r="H15" s="64">
        <v>1</v>
      </c>
      <c r="I15" s="63">
        <v>1</v>
      </c>
      <c r="J15" s="64">
        <v>1</v>
      </c>
      <c r="K15" s="63">
        <v>17</v>
      </c>
      <c r="L15" s="64">
        <v>-12</v>
      </c>
      <c r="M15" s="65">
        <v>1</v>
      </c>
      <c r="N15" s="61">
        <v>1</v>
      </c>
      <c r="O15" s="62" t="str">
        <f t="shared" si="2"/>
        <v>-----</v>
      </c>
      <c r="P15" s="60">
        <f t="shared" si="6"/>
        <v>10</v>
      </c>
      <c r="Q15" s="61">
        <f t="shared" si="6"/>
        <v>-3</v>
      </c>
      <c r="R15" s="62">
        <f t="shared" si="3"/>
        <v>-0.23076923076923078</v>
      </c>
      <c r="S15" s="63">
        <v>1</v>
      </c>
      <c r="T15" s="64">
        <v>1</v>
      </c>
      <c r="U15" s="63">
        <v>9</v>
      </c>
      <c r="V15" s="64">
        <v>-4</v>
      </c>
    </row>
    <row r="16" spans="1:22" ht="12" customHeight="1" x14ac:dyDescent="0.4">
      <c r="A16" s="52" t="s">
        <v>24</v>
      </c>
      <c r="B16" s="10" t="s">
        <v>25</v>
      </c>
      <c r="C16" s="59" t="s">
        <v>72</v>
      </c>
      <c r="D16" s="60">
        <f t="shared" si="5"/>
        <v>27</v>
      </c>
      <c r="E16" s="61">
        <f t="shared" si="5"/>
        <v>-1</v>
      </c>
      <c r="F16" s="62">
        <f t="shared" si="1"/>
        <v>-3.5714285714285712E-2</v>
      </c>
      <c r="G16" s="63">
        <v>0</v>
      </c>
      <c r="H16" s="64">
        <v>-1</v>
      </c>
      <c r="I16" s="63">
        <v>2</v>
      </c>
      <c r="J16" s="64">
        <v>0</v>
      </c>
      <c r="K16" s="63">
        <v>25</v>
      </c>
      <c r="L16" s="64">
        <v>0</v>
      </c>
      <c r="M16" s="65">
        <v>0</v>
      </c>
      <c r="N16" s="61">
        <v>-1</v>
      </c>
      <c r="O16" s="62">
        <f t="shared" si="2"/>
        <v>-1</v>
      </c>
      <c r="P16" s="60">
        <f t="shared" si="6"/>
        <v>14</v>
      </c>
      <c r="Q16" s="61">
        <f t="shared" si="6"/>
        <v>3</v>
      </c>
      <c r="R16" s="62">
        <f t="shared" si="3"/>
        <v>0.27272727272727271</v>
      </c>
      <c r="S16" s="63">
        <v>1</v>
      </c>
      <c r="T16" s="64">
        <v>-1</v>
      </c>
      <c r="U16" s="63">
        <v>13</v>
      </c>
      <c r="V16" s="64">
        <v>4</v>
      </c>
    </row>
    <row r="17" spans="1:22" ht="12" customHeight="1" x14ac:dyDescent="0.4">
      <c r="A17" s="52"/>
      <c r="B17" s="10"/>
      <c r="C17" s="59" t="s">
        <v>88</v>
      </c>
      <c r="D17" s="60">
        <f t="shared" si="5"/>
        <v>43</v>
      </c>
      <c r="E17" s="61">
        <f t="shared" si="5"/>
        <v>-1</v>
      </c>
      <c r="F17" s="62">
        <f t="shared" si="1"/>
        <v>-2.2727272727272728E-2</v>
      </c>
      <c r="G17" s="63">
        <v>0</v>
      </c>
      <c r="H17" s="64">
        <v>-1</v>
      </c>
      <c r="I17" s="63">
        <v>0</v>
      </c>
      <c r="J17" s="64">
        <v>0</v>
      </c>
      <c r="K17" s="63">
        <v>43</v>
      </c>
      <c r="L17" s="64">
        <v>0</v>
      </c>
      <c r="M17" s="65">
        <v>0</v>
      </c>
      <c r="N17" s="61">
        <v>-1</v>
      </c>
      <c r="O17" s="62">
        <f t="shared" si="2"/>
        <v>-1</v>
      </c>
      <c r="P17" s="60">
        <f t="shared" si="6"/>
        <v>29</v>
      </c>
      <c r="Q17" s="61">
        <f t="shared" si="6"/>
        <v>3</v>
      </c>
      <c r="R17" s="62">
        <f t="shared" si="3"/>
        <v>0.11538461538461539</v>
      </c>
      <c r="S17" s="63">
        <v>0</v>
      </c>
      <c r="T17" s="64">
        <v>0</v>
      </c>
      <c r="U17" s="63">
        <v>29</v>
      </c>
      <c r="V17" s="64">
        <v>3</v>
      </c>
    </row>
    <row r="18" spans="1:22" ht="12" customHeight="1" x14ac:dyDescent="0.4">
      <c r="A18" s="52"/>
      <c r="B18" s="10" t="s">
        <v>28</v>
      </c>
      <c r="C18" s="59" t="s">
        <v>29</v>
      </c>
      <c r="D18" s="60">
        <f>SUM(G18,I18,K18)</f>
        <v>32</v>
      </c>
      <c r="E18" s="61">
        <f>SUM(H18,J18,L18)</f>
        <v>-3</v>
      </c>
      <c r="F18" s="62">
        <f>IF(D18-E18&gt;0,E18/(D18-E18),"-----")</f>
        <v>-8.5714285714285715E-2</v>
      </c>
      <c r="G18" s="63">
        <v>0</v>
      </c>
      <c r="H18" s="64">
        <v>-1</v>
      </c>
      <c r="I18" s="63">
        <v>0</v>
      </c>
      <c r="J18" s="64">
        <v>-1</v>
      </c>
      <c r="K18" s="63">
        <v>32</v>
      </c>
      <c r="L18" s="64">
        <v>-1</v>
      </c>
      <c r="M18" s="65">
        <v>0</v>
      </c>
      <c r="N18" s="61">
        <v>0</v>
      </c>
      <c r="O18" s="62" t="str">
        <f>IF(M18-N18&gt;0,N18/(M18-N18),"-----")</f>
        <v>-----</v>
      </c>
      <c r="P18" s="60">
        <f>SUM(S18,U18)</f>
        <v>9</v>
      </c>
      <c r="Q18" s="61">
        <f>SUM(T18,V18)</f>
        <v>-17</v>
      </c>
      <c r="R18" s="62">
        <f>IF(P18-Q18&gt;0,Q18/(P18-Q18),"-----")</f>
        <v>-0.65384615384615385</v>
      </c>
      <c r="S18" s="63">
        <v>0</v>
      </c>
      <c r="T18" s="64">
        <v>-3</v>
      </c>
      <c r="U18" s="63">
        <v>9</v>
      </c>
      <c r="V18" s="64">
        <v>-14</v>
      </c>
    </row>
    <row r="19" spans="1:22" ht="12" customHeight="1" x14ac:dyDescent="0.4">
      <c r="A19" s="52"/>
      <c r="B19" s="10"/>
      <c r="C19" s="59" t="s">
        <v>30</v>
      </c>
      <c r="D19" s="60">
        <f t="shared" si="5"/>
        <v>16</v>
      </c>
      <c r="E19" s="61">
        <f t="shared" si="5"/>
        <v>-10</v>
      </c>
      <c r="F19" s="62">
        <f t="shared" si="1"/>
        <v>-0.38461538461538464</v>
      </c>
      <c r="G19" s="63">
        <v>0</v>
      </c>
      <c r="H19" s="64">
        <v>0</v>
      </c>
      <c r="I19" s="63">
        <v>1</v>
      </c>
      <c r="J19" s="64">
        <v>1</v>
      </c>
      <c r="K19" s="63">
        <v>15</v>
      </c>
      <c r="L19" s="64">
        <v>-11</v>
      </c>
      <c r="M19" s="65">
        <v>0</v>
      </c>
      <c r="N19" s="61">
        <v>0</v>
      </c>
      <c r="O19" s="62" t="str">
        <f t="shared" si="2"/>
        <v>-----</v>
      </c>
      <c r="P19" s="60">
        <f t="shared" si="6"/>
        <v>11</v>
      </c>
      <c r="Q19" s="61">
        <f t="shared" si="6"/>
        <v>1</v>
      </c>
      <c r="R19" s="62">
        <f t="shared" si="3"/>
        <v>0.1</v>
      </c>
      <c r="S19" s="63">
        <v>2</v>
      </c>
      <c r="T19" s="64">
        <v>2</v>
      </c>
      <c r="U19" s="63">
        <v>9</v>
      </c>
      <c r="V19" s="64">
        <v>-1</v>
      </c>
    </row>
    <row r="20" spans="1:22" ht="12" customHeight="1" x14ac:dyDescent="0.4">
      <c r="A20" s="52"/>
      <c r="B20" s="10" t="s">
        <v>31</v>
      </c>
      <c r="C20" s="59" t="s">
        <v>32</v>
      </c>
      <c r="D20" s="60">
        <f t="shared" si="5"/>
        <v>11</v>
      </c>
      <c r="E20" s="61">
        <f t="shared" si="5"/>
        <v>-1</v>
      </c>
      <c r="F20" s="62">
        <f t="shared" si="1"/>
        <v>-8.3333333333333329E-2</v>
      </c>
      <c r="G20" s="63">
        <v>1</v>
      </c>
      <c r="H20" s="64">
        <v>0</v>
      </c>
      <c r="I20" s="63">
        <v>1</v>
      </c>
      <c r="J20" s="64">
        <v>0</v>
      </c>
      <c r="K20" s="63">
        <v>9</v>
      </c>
      <c r="L20" s="64">
        <v>-1</v>
      </c>
      <c r="M20" s="65">
        <v>1</v>
      </c>
      <c r="N20" s="61">
        <v>0</v>
      </c>
      <c r="O20" s="62">
        <f t="shared" si="2"/>
        <v>0</v>
      </c>
      <c r="P20" s="60">
        <f t="shared" si="6"/>
        <v>6</v>
      </c>
      <c r="Q20" s="61">
        <f t="shared" si="6"/>
        <v>-1</v>
      </c>
      <c r="R20" s="62">
        <f t="shared" si="3"/>
        <v>-0.14285714285714285</v>
      </c>
      <c r="S20" s="63">
        <v>1</v>
      </c>
      <c r="T20" s="64">
        <v>0</v>
      </c>
      <c r="U20" s="63">
        <v>5</v>
      </c>
      <c r="V20" s="64">
        <v>-1</v>
      </c>
    </row>
    <row r="21" spans="1:22" ht="12" customHeight="1" x14ac:dyDescent="0.4">
      <c r="A21" s="52"/>
      <c r="B21" s="10"/>
      <c r="C21" s="59" t="s">
        <v>33</v>
      </c>
      <c r="D21" s="60">
        <f t="shared" si="5"/>
        <v>17</v>
      </c>
      <c r="E21" s="61">
        <f t="shared" si="5"/>
        <v>0</v>
      </c>
      <c r="F21" s="62">
        <f t="shared" si="1"/>
        <v>0</v>
      </c>
      <c r="G21" s="63">
        <v>0</v>
      </c>
      <c r="H21" s="64">
        <v>0</v>
      </c>
      <c r="I21" s="63">
        <v>0</v>
      </c>
      <c r="J21" s="64">
        <v>-1</v>
      </c>
      <c r="K21" s="63">
        <v>17</v>
      </c>
      <c r="L21" s="64">
        <v>1</v>
      </c>
      <c r="M21" s="65">
        <v>0</v>
      </c>
      <c r="N21" s="61">
        <v>0</v>
      </c>
      <c r="O21" s="62" t="str">
        <f t="shared" si="2"/>
        <v>-----</v>
      </c>
      <c r="P21" s="60">
        <f t="shared" si="6"/>
        <v>7</v>
      </c>
      <c r="Q21" s="61">
        <f t="shared" si="6"/>
        <v>-2</v>
      </c>
      <c r="R21" s="62">
        <f t="shared" si="3"/>
        <v>-0.22222222222222221</v>
      </c>
      <c r="S21" s="63">
        <v>0</v>
      </c>
      <c r="T21" s="64">
        <v>-2</v>
      </c>
      <c r="U21" s="63">
        <v>7</v>
      </c>
      <c r="V21" s="64">
        <v>0</v>
      </c>
    </row>
    <row r="22" spans="1:22" ht="12" customHeight="1" x14ac:dyDescent="0.4">
      <c r="A22" s="52"/>
      <c r="B22" s="10"/>
      <c r="C22" s="59" t="s">
        <v>34</v>
      </c>
      <c r="D22" s="60">
        <f t="shared" si="5"/>
        <v>18</v>
      </c>
      <c r="E22" s="61">
        <f t="shared" si="5"/>
        <v>3</v>
      </c>
      <c r="F22" s="62">
        <f t="shared" si="1"/>
        <v>0.2</v>
      </c>
      <c r="G22" s="63">
        <v>1</v>
      </c>
      <c r="H22" s="64">
        <v>1</v>
      </c>
      <c r="I22" s="63">
        <v>2</v>
      </c>
      <c r="J22" s="64">
        <v>0</v>
      </c>
      <c r="K22" s="63">
        <v>15</v>
      </c>
      <c r="L22" s="64">
        <v>2</v>
      </c>
      <c r="M22" s="65">
        <v>1</v>
      </c>
      <c r="N22" s="61">
        <v>1</v>
      </c>
      <c r="O22" s="62" t="str">
        <f t="shared" si="2"/>
        <v>-----</v>
      </c>
      <c r="P22" s="60">
        <f t="shared" si="6"/>
        <v>12</v>
      </c>
      <c r="Q22" s="61">
        <f t="shared" si="6"/>
        <v>4</v>
      </c>
      <c r="R22" s="62">
        <f t="shared" si="3"/>
        <v>0.5</v>
      </c>
      <c r="S22" s="63">
        <v>2</v>
      </c>
      <c r="T22" s="64">
        <v>1</v>
      </c>
      <c r="U22" s="63">
        <v>10</v>
      </c>
      <c r="V22" s="64">
        <v>3</v>
      </c>
    </row>
    <row r="23" spans="1:22" ht="12" customHeight="1" x14ac:dyDescent="0.4">
      <c r="A23" s="52"/>
      <c r="B23" s="10"/>
      <c r="C23" s="59" t="s">
        <v>35</v>
      </c>
      <c r="D23" s="60">
        <f t="shared" si="5"/>
        <v>2</v>
      </c>
      <c r="E23" s="61">
        <f t="shared" si="5"/>
        <v>-2</v>
      </c>
      <c r="F23" s="62">
        <f t="shared" si="1"/>
        <v>-0.5</v>
      </c>
      <c r="G23" s="63">
        <v>0</v>
      </c>
      <c r="H23" s="64">
        <v>0</v>
      </c>
      <c r="I23" s="63">
        <v>1</v>
      </c>
      <c r="J23" s="64">
        <v>0</v>
      </c>
      <c r="K23" s="63">
        <v>1</v>
      </c>
      <c r="L23" s="64">
        <v>-2</v>
      </c>
      <c r="M23" s="65">
        <v>0</v>
      </c>
      <c r="N23" s="61">
        <v>0</v>
      </c>
      <c r="O23" s="62" t="str">
        <f t="shared" si="2"/>
        <v>-----</v>
      </c>
      <c r="P23" s="60">
        <f t="shared" si="6"/>
        <v>2</v>
      </c>
      <c r="Q23" s="61">
        <f t="shared" si="6"/>
        <v>1</v>
      </c>
      <c r="R23" s="62">
        <f t="shared" si="3"/>
        <v>1</v>
      </c>
      <c r="S23" s="63">
        <v>1</v>
      </c>
      <c r="T23" s="64">
        <v>0</v>
      </c>
      <c r="U23" s="63">
        <v>1</v>
      </c>
      <c r="V23" s="64">
        <v>1</v>
      </c>
    </row>
    <row r="24" spans="1:22" ht="12" customHeight="1" x14ac:dyDescent="0.4">
      <c r="A24" s="52"/>
      <c r="B24" s="66"/>
      <c r="C24" s="67" t="s">
        <v>36</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17</v>
      </c>
      <c r="D25" s="44">
        <f>SUM(D26:D35)</f>
        <v>189</v>
      </c>
      <c r="E25" s="45">
        <f>SUM(E26:E35)</f>
        <v>-38</v>
      </c>
      <c r="F25" s="38">
        <f t="shared" si="1"/>
        <v>-0.16740088105726872</v>
      </c>
      <c r="G25" s="46">
        <f t="shared" ref="G25:N25" si="7">SUM(G26:G35)</f>
        <v>1</v>
      </c>
      <c r="H25" s="47">
        <f t="shared" si="7"/>
        <v>0</v>
      </c>
      <c r="I25" s="46">
        <f t="shared" si="7"/>
        <v>9</v>
      </c>
      <c r="J25" s="47">
        <f t="shared" si="7"/>
        <v>-3</v>
      </c>
      <c r="K25" s="46">
        <f t="shared" si="7"/>
        <v>179</v>
      </c>
      <c r="L25" s="47">
        <f t="shared" si="7"/>
        <v>-35</v>
      </c>
      <c r="M25" s="74">
        <f t="shared" si="7"/>
        <v>1</v>
      </c>
      <c r="N25" s="37">
        <f t="shared" si="7"/>
        <v>1</v>
      </c>
      <c r="O25" s="38" t="str">
        <f t="shared" si="2"/>
        <v>-----</v>
      </c>
      <c r="P25" s="74">
        <f>SUM(P26:P35)</f>
        <v>115</v>
      </c>
      <c r="Q25" s="45">
        <f>SUM(Q26:Q35)</f>
        <v>-16</v>
      </c>
      <c r="R25" s="38">
        <f t="shared" si="3"/>
        <v>-0.12213740458015267</v>
      </c>
      <c r="S25" s="46">
        <f>SUM(S26:S35)</f>
        <v>7</v>
      </c>
      <c r="T25" s="47">
        <f>SUM(T26:T35)</f>
        <v>0</v>
      </c>
      <c r="U25" s="46">
        <f>SUM(U26:U35)</f>
        <v>108</v>
      </c>
      <c r="V25" s="47">
        <f>SUM(V26:V35)</f>
        <v>-16</v>
      </c>
    </row>
    <row r="26" spans="1:22" ht="12" customHeight="1" x14ac:dyDescent="0.4">
      <c r="A26" s="52"/>
      <c r="B26" s="10" t="s">
        <v>37</v>
      </c>
      <c r="C26" s="53" t="s">
        <v>38</v>
      </c>
      <c r="D26" s="54">
        <f t="shared" ref="D26:E35" si="8">SUM(G26,I26,K26)</f>
        <v>29</v>
      </c>
      <c r="E26" s="55">
        <f t="shared" si="8"/>
        <v>-11</v>
      </c>
      <c r="F26" s="42">
        <f t="shared" si="1"/>
        <v>-0.27500000000000002</v>
      </c>
      <c r="G26" s="56">
        <v>0</v>
      </c>
      <c r="H26" s="57">
        <v>0</v>
      </c>
      <c r="I26" s="56">
        <v>4</v>
      </c>
      <c r="J26" s="57">
        <v>1</v>
      </c>
      <c r="K26" s="56">
        <v>25</v>
      </c>
      <c r="L26" s="57">
        <v>-12</v>
      </c>
      <c r="M26" s="58">
        <v>0</v>
      </c>
      <c r="N26" s="55">
        <v>0</v>
      </c>
      <c r="O26" s="42" t="str">
        <f t="shared" si="2"/>
        <v>-----</v>
      </c>
      <c r="P26" s="54">
        <f t="shared" ref="P26:Q35" si="9">SUM(S26,U26)</f>
        <v>22</v>
      </c>
      <c r="Q26" s="55">
        <f t="shared" si="9"/>
        <v>5</v>
      </c>
      <c r="R26" s="42">
        <f t="shared" si="3"/>
        <v>0.29411764705882354</v>
      </c>
      <c r="S26" s="56">
        <v>4</v>
      </c>
      <c r="T26" s="57">
        <v>2</v>
      </c>
      <c r="U26" s="56">
        <v>18</v>
      </c>
      <c r="V26" s="57">
        <v>3</v>
      </c>
    </row>
    <row r="27" spans="1:22" ht="12" customHeight="1" x14ac:dyDescent="0.4">
      <c r="A27" s="52"/>
      <c r="B27" s="10"/>
      <c r="C27" s="59" t="s">
        <v>39</v>
      </c>
      <c r="D27" s="60">
        <f t="shared" si="8"/>
        <v>31</v>
      </c>
      <c r="E27" s="61">
        <f t="shared" si="8"/>
        <v>0</v>
      </c>
      <c r="F27" s="62">
        <f t="shared" si="1"/>
        <v>0</v>
      </c>
      <c r="G27" s="63">
        <v>0</v>
      </c>
      <c r="H27" s="64">
        <v>0</v>
      </c>
      <c r="I27" s="63">
        <v>0</v>
      </c>
      <c r="J27" s="64">
        <v>-1</v>
      </c>
      <c r="K27" s="63">
        <v>31</v>
      </c>
      <c r="L27" s="64">
        <v>1</v>
      </c>
      <c r="M27" s="65">
        <v>0</v>
      </c>
      <c r="N27" s="61">
        <v>0</v>
      </c>
      <c r="O27" s="62" t="str">
        <f t="shared" si="2"/>
        <v>-----</v>
      </c>
      <c r="P27" s="60">
        <f t="shared" si="9"/>
        <v>15</v>
      </c>
      <c r="Q27" s="61">
        <f t="shared" si="9"/>
        <v>-3</v>
      </c>
      <c r="R27" s="62">
        <f t="shared" si="3"/>
        <v>-0.16666666666666666</v>
      </c>
      <c r="S27" s="63">
        <v>0</v>
      </c>
      <c r="T27" s="64">
        <v>-1</v>
      </c>
      <c r="U27" s="63">
        <v>15</v>
      </c>
      <c r="V27" s="64">
        <v>-2</v>
      </c>
    </row>
    <row r="28" spans="1:22" ht="12" customHeight="1" x14ac:dyDescent="0.4">
      <c r="A28" s="52"/>
      <c r="B28" s="10" t="s">
        <v>40</v>
      </c>
      <c r="C28" s="59" t="s">
        <v>41</v>
      </c>
      <c r="D28" s="60">
        <f t="shared" si="8"/>
        <v>7</v>
      </c>
      <c r="E28" s="61">
        <f t="shared" si="8"/>
        <v>-5</v>
      </c>
      <c r="F28" s="62">
        <f t="shared" si="1"/>
        <v>-0.41666666666666669</v>
      </c>
      <c r="G28" s="63">
        <v>0</v>
      </c>
      <c r="H28" s="64">
        <v>0</v>
      </c>
      <c r="I28" s="63">
        <v>0</v>
      </c>
      <c r="J28" s="64">
        <v>-1</v>
      </c>
      <c r="K28" s="63">
        <v>7</v>
      </c>
      <c r="L28" s="64">
        <v>-4</v>
      </c>
      <c r="M28" s="65">
        <v>0</v>
      </c>
      <c r="N28" s="61">
        <v>0</v>
      </c>
      <c r="O28" s="62" t="str">
        <f t="shared" si="2"/>
        <v>-----</v>
      </c>
      <c r="P28" s="60">
        <f t="shared" si="9"/>
        <v>2</v>
      </c>
      <c r="Q28" s="61">
        <f t="shared" si="9"/>
        <v>-7</v>
      </c>
      <c r="R28" s="62">
        <f t="shared" si="3"/>
        <v>-0.77777777777777779</v>
      </c>
      <c r="S28" s="63">
        <v>0</v>
      </c>
      <c r="T28" s="64">
        <v>0</v>
      </c>
      <c r="U28" s="63">
        <v>2</v>
      </c>
      <c r="V28" s="64">
        <v>-7</v>
      </c>
    </row>
    <row r="29" spans="1:22" ht="12" customHeight="1" x14ac:dyDescent="0.4">
      <c r="A29" s="52" t="s">
        <v>42</v>
      </c>
      <c r="B29" s="10"/>
      <c r="C29" s="59" t="s">
        <v>43</v>
      </c>
      <c r="D29" s="60">
        <f t="shared" si="8"/>
        <v>30</v>
      </c>
      <c r="E29" s="61">
        <f t="shared" si="8"/>
        <v>-3</v>
      </c>
      <c r="F29" s="62">
        <f t="shared" si="1"/>
        <v>-9.0909090909090912E-2</v>
      </c>
      <c r="G29" s="63">
        <v>1</v>
      </c>
      <c r="H29" s="64">
        <v>1</v>
      </c>
      <c r="I29" s="63">
        <v>2</v>
      </c>
      <c r="J29" s="64">
        <v>1</v>
      </c>
      <c r="K29" s="63">
        <v>27</v>
      </c>
      <c r="L29" s="64">
        <v>-5</v>
      </c>
      <c r="M29" s="65">
        <v>1</v>
      </c>
      <c r="N29" s="61">
        <v>1</v>
      </c>
      <c r="O29" s="62" t="str">
        <f t="shared" si="2"/>
        <v>-----</v>
      </c>
      <c r="P29" s="60">
        <f t="shared" si="9"/>
        <v>14</v>
      </c>
      <c r="Q29" s="61">
        <f t="shared" si="9"/>
        <v>-11</v>
      </c>
      <c r="R29" s="62">
        <f t="shared" si="3"/>
        <v>-0.44</v>
      </c>
      <c r="S29" s="63">
        <v>0</v>
      </c>
      <c r="T29" s="64">
        <v>-1</v>
      </c>
      <c r="U29" s="63">
        <v>14</v>
      </c>
      <c r="V29" s="64">
        <v>-10</v>
      </c>
    </row>
    <row r="30" spans="1:22" ht="12" customHeight="1" x14ac:dyDescent="0.4">
      <c r="A30" s="52"/>
      <c r="B30" s="10" t="s">
        <v>44</v>
      </c>
      <c r="C30" s="59" t="s">
        <v>45</v>
      </c>
      <c r="D30" s="60">
        <f t="shared" si="8"/>
        <v>35</v>
      </c>
      <c r="E30" s="61">
        <f t="shared" si="8"/>
        <v>-4</v>
      </c>
      <c r="F30" s="62">
        <f t="shared" si="1"/>
        <v>-0.10256410256410256</v>
      </c>
      <c r="G30" s="63">
        <v>0</v>
      </c>
      <c r="H30" s="64">
        <v>-1</v>
      </c>
      <c r="I30" s="63">
        <v>2</v>
      </c>
      <c r="J30" s="64">
        <v>0</v>
      </c>
      <c r="K30" s="63">
        <v>33</v>
      </c>
      <c r="L30" s="64">
        <v>-3</v>
      </c>
      <c r="M30" s="65">
        <v>0</v>
      </c>
      <c r="N30" s="61">
        <v>0</v>
      </c>
      <c r="O30" s="62" t="str">
        <f t="shared" si="2"/>
        <v>-----</v>
      </c>
      <c r="P30" s="60">
        <f t="shared" si="9"/>
        <v>22</v>
      </c>
      <c r="Q30" s="61">
        <f t="shared" si="9"/>
        <v>0</v>
      </c>
      <c r="R30" s="62">
        <f t="shared" si="3"/>
        <v>0</v>
      </c>
      <c r="S30" s="63">
        <v>2</v>
      </c>
      <c r="T30" s="64">
        <v>1</v>
      </c>
      <c r="U30" s="63">
        <v>20</v>
      </c>
      <c r="V30" s="64">
        <v>-1</v>
      </c>
    </row>
    <row r="31" spans="1:22" ht="12" customHeight="1" x14ac:dyDescent="0.4">
      <c r="A31" s="52"/>
      <c r="B31" s="10"/>
      <c r="C31" s="59" t="s">
        <v>46</v>
      </c>
      <c r="D31" s="60">
        <f t="shared" si="8"/>
        <v>9</v>
      </c>
      <c r="E31" s="61">
        <f t="shared" si="8"/>
        <v>-4</v>
      </c>
      <c r="F31" s="62">
        <f t="shared" si="1"/>
        <v>-0.30769230769230771</v>
      </c>
      <c r="G31" s="63">
        <v>0</v>
      </c>
      <c r="H31" s="64">
        <v>0</v>
      </c>
      <c r="I31" s="63">
        <v>0</v>
      </c>
      <c r="J31" s="64">
        <v>-1</v>
      </c>
      <c r="K31" s="63">
        <v>9</v>
      </c>
      <c r="L31" s="64">
        <v>-3</v>
      </c>
      <c r="M31" s="65">
        <v>0</v>
      </c>
      <c r="N31" s="61">
        <v>0</v>
      </c>
      <c r="O31" s="62" t="str">
        <f t="shared" si="2"/>
        <v>-----</v>
      </c>
      <c r="P31" s="60">
        <f t="shared" si="9"/>
        <v>6</v>
      </c>
      <c r="Q31" s="61">
        <f t="shared" si="9"/>
        <v>2</v>
      </c>
      <c r="R31" s="62">
        <f t="shared" si="3"/>
        <v>0.5</v>
      </c>
      <c r="S31" s="63">
        <v>0</v>
      </c>
      <c r="T31" s="64">
        <v>0</v>
      </c>
      <c r="U31" s="63">
        <v>6</v>
      </c>
      <c r="V31" s="64">
        <v>2</v>
      </c>
    </row>
    <row r="32" spans="1:22" ht="12" customHeight="1" x14ac:dyDescent="0.4">
      <c r="A32" s="52"/>
      <c r="B32" s="10" t="s">
        <v>28</v>
      </c>
      <c r="C32" s="59" t="s">
        <v>47</v>
      </c>
      <c r="D32" s="60">
        <f t="shared" si="8"/>
        <v>7</v>
      </c>
      <c r="E32" s="61">
        <f t="shared" si="8"/>
        <v>-1</v>
      </c>
      <c r="F32" s="62">
        <f t="shared" si="1"/>
        <v>-0.125</v>
      </c>
      <c r="G32" s="63">
        <v>0</v>
      </c>
      <c r="H32" s="64">
        <v>0</v>
      </c>
      <c r="I32" s="63">
        <v>0</v>
      </c>
      <c r="J32" s="64">
        <v>-1</v>
      </c>
      <c r="K32" s="63">
        <v>7</v>
      </c>
      <c r="L32" s="64">
        <v>0</v>
      </c>
      <c r="M32" s="65">
        <v>0</v>
      </c>
      <c r="N32" s="61">
        <v>0</v>
      </c>
      <c r="O32" s="62" t="str">
        <f t="shared" si="2"/>
        <v>-----</v>
      </c>
      <c r="P32" s="60">
        <f t="shared" si="9"/>
        <v>4</v>
      </c>
      <c r="Q32" s="61">
        <f t="shared" si="9"/>
        <v>2</v>
      </c>
      <c r="R32" s="62">
        <f t="shared" si="3"/>
        <v>1</v>
      </c>
      <c r="S32" s="63">
        <v>0</v>
      </c>
      <c r="T32" s="64">
        <v>0</v>
      </c>
      <c r="U32" s="63">
        <v>4</v>
      </c>
      <c r="V32" s="64">
        <v>2</v>
      </c>
    </row>
    <row r="33" spans="1:22" ht="12" customHeight="1" x14ac:dyDescent="0.4">
      <c r="A33" s="52"/>
      <c r="B33" s="10"/>
      <c r="C33" s="59" t="s">
        <v>48</v>
      </c>
      <c r="D33" s="60">
        <f t="shared" si="8"/>
        <v>14</v>
      </c>
      <c r="E33" s="61">
        <f t="shared" si="8"/>
        <v>-1</v>
      </c>
      <c r="F33" s="62">
        <f t="shared" si="1"/>
        <v>-6.6666666666666666E-2</v>
      </c>
      <c r="G33" s="63">
        <v>0</v>
      </c>
      <c r="H33" s="64">
        <v>0</v>
      </c>
      <c r="I33" s="63">
        <v>0</v>
      </c>
      <c r="J33" s="64">
        <v>0</v>
      </c>
      <c r="K33" s="63">
        <v>14</v>
      </c>
      <c r="L33" s="64">
        <v>-1</v>
      </c>
      <c r="M33" s="65">
        <v>0</v>
      </c>
      <c r="N33" s="61">
        <v>0</v>
      </c>
      <c r="O33" s="62" t="str">
        <f t="shared" si="2"/>
        <v>-----</v>
      </c>
      <c r="P33" s="60">
        <f t="shared" si="9"/>
        <v>14</v>
      </c>
      <c r="Q33" s="61">
        <f t="shared" si="9"/>
        <v>7</v>
      </c>
      <c r="R33" s="62">
        <f t="shared" si="3"/>
        <v>1</v>
      </c>
      <c r="S33" s="63">
        <v>0</v>
      </c>
      <c r="T33" s="64">
        <v>0</v>
      </c>
      <c r="U33" s="63">
        <v>14</v>
      </c>
      <c r="V33" s="64">
        <v>7</v>
      </c>
    </row>
    <row r="34" spans="1:22" ht="12" customHeight="1" x14ac:dyDescent="0.4">
      <c r="A34" s="52"/>
      <c r="B34" s="10" t="s">
        <v>31</v>
      </c>
      <c r="C34" s="59" t="s">
        <v>49</v>
      </c>
      <c r="D34" s="60">
        <f t="shared" si="8"/>
        <v>19</v>
      </c>
      <c r="E34" s="61">
        <f t="shared" si="8"/>
        <v>-10</v>
      </c>
      <c r="F34" s="62">
        <f t="shared" si="1"/>
        <v>-0.34482758620689657</v>
      </c>
      <c r="G34" s="63">
        <v>0</v>
      </c>
      <c r="H34" s="64">
        <v>0</v>
      </c>
      <c r="I34" s="63">
        <v>1</v>
      </c>
      <c r="J34" s="64">
        <v>-1</v>
      </c>
      <c r="K34" s="63">
        <v>18</v>
      </c>
      <c r="L34" s="64">
        <v>-9</v>
      </c>
      <c r="M34" s="65">
        <v>0</v>
      </c>
      <c r="N34" s="61">
        <v>0</v>
      </c>
      <c r="O34" s="62" t="str">
        <f t="shared" si="2"/>
        <v>-----</v>
      </c>
      <c r="P34" s="60">
        <f t="shared" si="9"/>
        <v>9</v>
      </c>
      <c r="Q34" s="61">
        <f t="shared" si="9"/>
        <v>-13</v>
      </c>
      <c r="R34" s="62">
        <f t="shared" si="3"/>
        <v>-0.59090909090909094</v>
      </c>
      <c r="S34" s="63">
        <v>1</v>
      </c>
      <c r="T34" s="64">
        <v>-1</v>
      </c>
      <c r="U34" s="63">
        <v>8</v>
      </c>
      <c r="V34" s="64">
        <v>-12</v>
      </c>
    </row>
    <row r="35" spans="1:22" ht="12" customHeight="1" x14ac:dyDescent="0.4">
      <c r="A35" s="52"/>
      <c r="B35" s="66"/>
      <c r="C35" s="67" t="s">
        <v>50</v>
      </c>
      <c r="D35" s="68">
        <f t="shared" si="8"/>
        <v>8</v>
      </c>
      <c r="E35" s="69">
        <f t="shared" si="8"/>
        <v>1</v>
      </c>
      <c r="F35" s="70">
        <f t="shared" si="1"/>
        <v>0.14285714285714285</v>
      </c>
      <c r="G35" s="71">
        <v>0</v>
      </c>
      <c r="H35" s="72">
        <v>0</v>
      </c>
      <c r="I35" s="71">
        <v>0</v>
      </c>
      <c r="J35" s="72">
        <v>0</v>
      </c>
      <c r="K35" s="71">
        <v>8</v>
      </c>
      <c r="L35" s="72">
        <v>1</v>
      </c>
      <c r="M35" s="73">
        <v>0</v>
      </c>
      <c r="N35" s="69">
        <v>0</v>
      </c>
      <c r="O35" s="70" t="str">
        <f t="shared" si="2"/>
        <v>-----</v>
      </c>
      <c r="P35" s="68">
        <f t="shared" si="9"/>
        <v>7</v>
      </c>
      <c r="Q35" s="69">
        <f t="shared" si="9"/>
        <v>2</v>
      </c>
      <c r="R35" s="70">
        <f t="shared" si="3"/>
        <v>0.4</v>
      </c>
      <c r="S35" s="71">
        <v>0</v>
      </c>
      <c r="T35" s="72">
        <v>0</v>
      </c>
      <c r="U35" s="71">
        <v>7</v>
      </c>
      <c r="V35" s="72">
        <v>2</v>
      </c>
    </row>
    <row r="36" spans="1:22" ht="12" customHeight="1" x14ac:dyDescent="0.4">
      <c r="A36" s="52"/>
      <c r="B36" s="10"/>
      <c r="C36" s="12" t="s">
        <v>17</v>
      </c>
      <c r="D36" s="75">
        <f>SUM(D37:D40)</f>
        <v>54</v>
      </c>
      <c r="E36" s="76">
        <f>SUM(E37:E40)</f>
        <v>-4</v>
      </c>
      <c r="F36" s="34">
        <f t="shared" si="1"/>
        <v>-6.8965517241379309E-2</v>
      </c>
      <c r="G36" s="77">
        <f t="shared" ref="G36:N36" si="10">SUM(G37:G40)</f>
        <v>1</v>
      </c>
      <c r="H36" s="78">
        <f t="shared" si="10"/>
        <v>1</v>
      </c>
      <c r="I36" s="77">
        <f t="shared" si="10"/>
        <v>3</v>
      </c>
      <c r="J36" s="78">
        <f t="shared" si="10"/>
        <v>-1</v>
      </c>
      <c r="K36" s="77">
        <f t="shared" si="10"/>
        <v>50</v>
      </c>
      <c r="L36" s="78">
        <f t="shared" si="10"/>
        <v>-4</v>
      </c>
      <c r="M36" s="79">
        <f t="shared" si="10"/>
        <v>1</v>
      </c>
      <c r="N36" s="29">
        <f t="shared" si="10"/>
        <v>1</v>
      </c>
      <c r="O36" s="34" t="str">
        <f t="shared" si="2"/>
        <v>-----</v>
      </c>
      <c r="P36" s="79">
        <f>SUM(P37:P40)</f>
        <v>35</v>
      </c>
      <c r="Q36" s="76">
        <f>SUM(Q37:Q40)</f>
        <v>-1</v>
      </c>
      <c r="R36" s="34">
        <f t="shared" si="3"/>
        <v>-2.7777777777777776E-2</v>
      </c>
      <c r="S36" s="77">
        <f>SUM(S37:S40)</f>
        <v>3</v>
      </c>
      <c r="T36" s="78">
        <f>SUM(T37:T40)</f>
        <v>-1</v>
      </c>
      <c r="U36" s="77">
        <f>SUM(U37:U40)</f>
        <v>32</v>
      </c>
      <c r="V36" s="78">
        <f>SUM(V37:V40)</f>
        <v>0</v>
      </c>
    </row>
    <row r="37" spans="1:22" ht="12" customHeight="1" x14ac:dyDescent="0.4">
      <c r="A37" s="52"/>
      <c r="B37" s="10" t="s">
        <v>51</v>
      </c>
      <c r="C37" s="53" t="s">
        <v>89</v>
      </c>
      <c r="D37" s="54">
        <f t="shared" ref="D37:E40" si="11">SUM(G37,I37,K37)</f>
        <v>18</v>
      </c>
      <c r="E37" s="55">
        <f t="shared" si="11"/>
        <v>-5</v>
      </c>
      <c r="F37" s="42">
        <f t="shared" si="1"/>
        <v>-0.21739130434782608</v>
      </c>
      <c r="G37" s="56">
        <v>0</v>
      </c>
      <c r="H37" s="57">
        <v>0</v>
      </c>
      <c r="I37" s="56">
        <v>1</v>
      </c>
      <c r="J37" s="57">
        <v>-2</v>
      </c>
      <c r="K37" s="56">
        <v>17</v>
      </c>
      <c r="L37" s="57">
        <v>-3</v>
      </c>
      <c r="M37" s="58">
        <v>0</v>
      </c>
      <c r="N37" s="55">
        <v>0</v>
      </c>
      <c r="O37" s="42" t="str">
        <f t="shared" si="2"/>
        <v>-----</v>
      </c>
      <c r="P37" s="54">
        <f t="shared" ref="P37:Q40" si="12">SUM(S37,U37)</f>
        <v>12</v>
      </c>
      <c r="Q37" s="55">
        <f t="shared" si="12"/>
        <v>-2</v>
      </c>
      <c r="R37" s="42">
        <f t="shared" si="3"/>
        <v>-0.14285714285714285</v>
      </c>
      <c r="S37" s="56">
        <v>1</v>
      </c>
      <c r="T37" s="57">
        <v>-2</v>
      </c>
      <c r="U37" s="56">
        <v>11</v>
      </c>
      <c r="V37" s="57">
        <v>0</v>
      </c>
    </row>
    <row r="38" spans="1:22" ht="12" customHeight="1" x14ac:dyDescent="0.4">
      <c r="A38" s="52"/>
      <c r="B38" s="10" t="s">
        <v>53</v>
      </c>
      <c r="C38" s="59" t="s">
        <v>54</v>
      </c>
      <c r="D38" s="60">
        <f t="shared" si="11"/>
        <v>2</v>
      </c>
      <c r="E38" s="61">
        <f t="shared" si="11"/>
        <v>-3</v>
      </c>
      <c r="F38" s="62">
        <f t="shared" si="1"/>
        <v>-0.6</v>
      </c>
      <c r="G38" s="63">
        <v>1</v>
      </c>
      <c r="H38" s="64">
        <v>1</v>
      </c>
      <c r="I38" s="63">
        <v>0</v>
      </c>
      <c r="J38" s="64">
        <v>0</v>
      </c>
      <c r="K38" s="63">
        <v>1</v>
      </c>
      <c r="L38" s="64">
        <v>-4</v>
      </c>
      <c r="M38" s="65">
        <v>1</v>
      </c>
      <c r="N38" s="61">
        <v>1</v>
      </c>
      <c r="O38" s="62" t="str">
        <f t="shared" si="2"/>
        <v>-----</v>
      </c>
      <c r="P38" s="60">
        <f t="shared" si="12"/>
        <v>1</v>
      </c>
      <c r="Q38" s="61">
        <f t="shared" si="12"/>
        <v>-2</v>
      </c>
      <c r="R38" s="62">
        <f t="shared" si="3"/>
        <v>-0.66666666666666663</v>
      </c>
      <c r="S38" s="63">
        <v>0</v>
      </c>
      <c r="T38" s="64">
        <v>0</v>
      </c>
      <c r="U38" s="63">
        <v>1</v>
      </c>
      <c r="V38" s="64">
        <v>-2</v>
      </c>
    </row>
    <row r="39" spans="1:22" ht="12" customHeight="1" x14ac:dyDescent="0.4">
      <c r="A39" s="52"/>
      <c r="B39" s="10" t="s">
        <v>28</v>
      </c>
      <c r="C39" s="59" t="s">
        <v>82</v>
      </c>
      <c r="D39" s="60">
        <f t="shared" si="11"/>
        <v>20</v>
      </c>
      <c r="E39" s="61">
        <f t="shared" si="11"/>
        <v>3</v>
      </c>
      <c r="F39" s="62">
        <f t="shared" si="1"/>
        <v>0.17647058823529413</v>
      </c>
      <c r="G39" s="63">
        <v>0</v>
      </c>
      <c r="H39" s="64">
        <v>0</v>
      </c>
      <c r="I39" s="63">
        <v>0</v>
      </c>
      <c r="J39" s="64">
        <v>0</v>
      </c>
      <c r="K39" s="63">
        <v>20</v>
      </c>
      <c r="L39" s="64">
        <v>3</v>
      </c>
      <c r="M39" s="65">
        <v>0</v>
      </c>
      <c r="N39" s="61">
        <v>0</v>
      </c>
      <c r="O39" s="62" t="str">
        <f t="shared" si="2"/>
        <v>-----</v>
      </c>
      <c r="P39" s="60">
        <f t="shared" si="12"/>
        <v>13</v>
      </c>
      <c r="Q39" s="61">
        <f t="shared" si="12"/>
        <v>1</v>
      </c>
      <c r="R39" s="62">
        <f t="shared" si="3"/>
        <v>8.3333333333333329E-2</v>
      </c>
      <c r="S39" s="63">
        <v>0</v>
      </c>
      <c r="T39" s="64">
        <v>0</v>
      </c>
      <c r="U39" s="63">
        <v>13</v>
      </c>
      <c r="V39" s="64">
        <v>1</v>
      </c>
    </row>
    <row r="40" spans="1:22" ht="12" customHeight="1" x14ac:dyDescent="0.4">
      <c r="A40" s="52"/>
      <c r="B40" s="80" t="s">
        <v>56</v>
      </c>
      <c r="C40" s="67" t="s">
        <v>57</v>
      </c>
      <c r="D40" s="81">
        <f t="shared" si="11"/>
        <v>14</v>
      </c>
      <c r="E40" s="82">
        <f t="shared" si="11"/>
        <v>1</v>
      </c>
      <c r="F40" s="83">
        <f t="shared" si="1"/>
        <v>7.6923076923076927E-2</v>
      </c>
      <c r="G40" s="84">
        <v>0</v>
      </c>
      <c r="H40" s="85">
        <v>0</v>
      </c>
      <c r="I40" s="84">
        <v>2</v>
      </c>
      <c r="J40" s="85">
        <v>1</v>
      </c>
      <c r="K40" s="84">
        <v>12</v>
      </c>
      <c r="L40" s="85">
        <v>0</v>
      </c>
      <c r="M40" s="86">
        <v>0</v>
      </c>
      <c r="N40" s="82">
        <v>0</v>
      </c>
      <c r="O40" s="83" t="str">
        <f t="shared" si="2"/>
        <v>-----</v>
      </c>
      <c r="P40" s="81">
        <f t="shared" si="12"/>
        <v>9</v>
      </c>
      <c r="Q40" s="82">
        <f t="shared" si="12"/>
        <v>2</v>
      </c>
      <c r="R40" s="83">
        <f t="shared" si="3"/>
        <v>0.2857142857142857</v>
      </c>
      <c r="S40" s="84">
        <v>2</v>
      </c>
      <c r="T40" s="85">
        <v>1</v>
      </c>
      <c r="U40" s="84">
        <v>7</v>
      </c>
      <c r="V40" s="85">
        <v>1</v>
      </c>
    </row>
    <row r="41" spans="1:22" ht="12" customHeight="1" x14ac:dyDescent="0.4">
      <c r="A41" s="52" t="s">
        <v>58</v>
      </c>
      <c r="B41" s="4"/>
      <c r="C41" s="87" t="s">
        <v>17</v>
      </c>
      <c r="D41" s="44">
        <f>SUM(D42:D48)</f>
        <v>131</v>
      </c>
      <c r="E41" s="45">
        <f>SUM(E42:E48)</f>
        <v>-42</v>
      </c>
      <c r="F41" s="38">
        <f t="shared" si="1"/>
        <v>-0.24277456647398843</v>
      </c>
      <c r="G41" s="46">
        <f t="shared" ref="G41:N41" si="13">SUM(G42:G48)</f>
        <v>2</v>
      </c>
      <c r="H41" s="47">
        <f t="shared" si="13"/>
        <v>1</v>
      </c>
      <c r="I41" s="46">
        <f t="shared" si="13"/>
        <v>7</v>
      </c>
      <c r="J41" s="47">
        <f t="shared" si="13"/>
        <v>-8</v>
      </c>
      <c r="K41" s="46">
        <f t="shared" si="13"/>
        <v>122</v>
      </c>
      <c r="L41" s="47">
        <f t="shared" si="13"/>
        <v>-35</v>
      </c>
      <c r="M41" s="88">
        <f t="shared" si="13"/>
        <v>2</v>
      </c>
      <c r="N41" s="51">
        <f t="shared" si="13"/>
        <v>1</v>
      </c>
      <c r="O41" s="38">
        <f t="shared" si="2"/>
        <v>1</v>
      </c>
      <c r="P41" s="88">
        <f>SUM(P42:P48)</f>
        <v>76</v>
      </c>
      <c r="Q41" s="89">
        <f>SUM(Q42:Q48)</f>
        <v>-29</v>
      </c>
      <c r="R41" s="38">
        <f t="shared" si="3"/>
        <v>-0.27619047619047621</v>
      </c>
      <c r="S41" s="46">
        <f>SUM(S42:S48)</f>
        <v>6</v>
      </c>
      <c r="T41" s="47">
        <f>SUM(T42:T48)</f>
        <v>-6</v>
      </c>
      <c r="U41" s="46">
        <f>SUM(U42:U48)</f>
        <v>70</v>
      </c>
      <c r="V41" s="47">
        <f>SUM(V42:V48)</f>
        <v>-23</v>
      </c>
    </row>
    <row r="42" spans="1:22" ht="12" customHeight="1" x14ac:dyDescent="0.4">
      <c r="A42" s="52"/>
      <c r="B42" s="10"/>
      <c r="C42" s="53" t="s">
        <v>59</v>
      </c>
      <c r="D42" s="54">
        <f t="shared" ref="D42:E48" si="14">SUM(G42,I42,K42)</f>
        <v>40</v>
      </c>
      <c r="E42" s="55">
        <f t="shared" si="14"/>
        <v>-17</v>
      </c>
      <c r="F42" s="42">
        <f t="shared" si="1"/>
        <v>-0.2982456140350877</v>
      </c>
      <c r="G42" s="56">
        <v>0</v>
      </c>
      <c r="H42" s="57">
        <v>0</v>
      </c>
      <c r="I42" s="56">
        <v>0</v>
      </c>
      <c r="J42" s="57">
        <v>-5</v>
      </c>
      <c r="K42" s="56">
        <v>40</v>
      </c>
      <c r="L42" s="57">
        <v>-12</v>
      </c>
      <c r="M42" s="58">
        <v>0</v>
      </c>
      <c r="N42" s="55">
        <v>0</v>
      </c>
      <c r="O42" s="42" t="str">
        <f t="shared" si="2"/>
        <v>-----</v>
      </c>
      <c r="P42" s="54">
        <f t="shared" ref="P42:Q48" si="15">SUM(S42,U42)</f>
        <v>19</v>
      </c>
      <c r="Q42" s="55">
        <f t="shared" si="15"/>
        <v>-12</v>
      </c>
      <c r="R42" s="42">
        <f t="shared" si="3"/>
        <v>-0.38709677419354838</v>
      </c>
      <c r="S42" s="56">
        <v>0</v>
      </c>
      <c r="T42" s="57">
        <v>-4</v>
      </c>
      <c r="U42" s="56">
        <v>19</v>
      </c>
      <c r="V42" s="57">
        <v>-8</v>
      </c>
    </row>
    <row r="43" spans="1:22" ht="12" customHeight="1" x14ac:dyDescent="0.4">
      <c r="A43" s="52"/>
      <c r="B43" s="10" t="s">
        <v>60</v>
      </c>
      <c r="C43" s="59" t="s">
        <v>61</v>
      </c>
      <c r="D43" s="60">
        <f t="shared" si="14"/>
        <v>10</v>
      </c>
      <c r="E43" s="61">
        <f t="shared" si="14"/>
        <v>-2</v>
      </c>
      <c r="F43" s="62">
        <f t="shared" si="1"/>
        <v>-0.16666666666666666</v>
      </c>
      <c r="G43" s="63">
        <v>0</v>
      </c>
      <c r="H43" s="64">
        <v>0</v>
      </c>
      <c r="I43" s="63">
        <v>2</v>
      </c>
      <c r="J43" s="64">
        <v>1</v>
      </c>
      <c r="K43" s="63">
        <v>8</v>
      </c>
      <c r="L43" s="64">
        <v>-3</v>
      </c>
      <c r="M43" s="65">
        <v>0</v>
      </c>
      <c r="N43" s="61">
        <v>0</v>
      </c>
      <c r="O43" s="62" t="str">
        <f t="shared" si="2"/>
        <v>-----</v>
      </c>
      <c r="P43" s="60">
        <f t="shared" si="15"/>
        <v>5</v>
      </c>
      <c r="Q43" s="61">
        <f t="shared" si="15"/>
        <v>2</v>
      </c>
      <c r="R43" s="62">
        <f t="shared" si="3"/>
        <v>0.66666666666666663</v>
      </c>
      <c r="S43" s="63">
        <v>1</v>
      </c>
      <c r="T43" s="64">
        <v>0</v>
      </c>
      <c r="U43" s="63">
        <v>4</v>
      </c>
      <c r="V43" s="64">
        <v>2</v>
      </c>
    </row>
    <row r="44" spans="1:22" ht="12" customHeight="1" x14ac:dyDescent="0.4">
      <c r="A44" s="52"/>
      <c r="B44" s="10" t="s">
        <v>62</v>
      </c>
      <c r="C44" s="59" t="s">
        <v>90</v>
      </c>
      <c r="D44" s="60">
        <f t="shared" si="14"/>
        <v>5</v>
      </c>
      <c r="E44" s="61">
        <f t="shared" si="14"/>
        <v>0</v>
      </c>
      <c r="F44" s="62">
        <f t="shared" si="1"/>
        <v>0</v>
      </c>
      <c r="G44" s="63">
        <v>0</v>
      </c>
      <c r="H44" s="64">
        <v>0</v>
      </c>
      <c r="I44" s="63">
        <v>0</v>
      </c>
      <c r="J44" s="64">
        <v>-1</v>
      </c>
      <c r="K44" s="63">
        <v>5</v>
      </c>
      <c r="L44" s="64">
        <v>1</v>
      </c>
      <c r="M44" s="65">
        <v>0</v>
      </c>
      <c r="N44" s="61">
        <v>0</v>
      </c>
      <c r="O44" s="62" t="str">
        <f t="shared" si="2"/>
        <v>-----</v>
      </c>
      <c r="P44" s="60">
        <f t="shared" si="15"/>
        <v>2</v>
      </c>
      <c r="Q44" s="61">
        <f t="shared" si="15"/>
        <v>-2</v>
      </c>
      <c r="R44" s="62">
        <f t="shared" si="3"/>
        <v>-0.5</v>
      </c>
      <c r="S44" s="63">
        <v>0</v>
      </c>
      <c r="T44" s="64">
        <v>0</v>
      </c>
      <c r="U44" s="63">
        <v>2</v>
      </c>
      <c r="V44" s="64">
        <v>-2</v>
      </c>
    </row>
    <row r="45" spans="1:22" ht="12" customHeight="1" x14ac:dyDescent="0.4">
      <c r="A45" s="52"/>
      <c r="B45" s="10" t="s">
        <v>28</v>
      </c>
      <c r="C45" s="59" t="s">
        <v>91</v>
      </c>
      <c r="D45" s="60">
        <f t="shared" si="14"/>
        <v>21</v>
      </c>
      <c r="E45" s="61">
        <f t="shared" si="14"/>
        <v>-3</v>
      </c>
      <c r="F45" s="62">
        <f t="shared" si="1"/>
        <v>-0.125</v>
      </c>
      <c r="G45" s="63">
        <v>0</v>
      </c>
      <c r="H45" s="64">
        <v>0</v>
      </c>
      <c r="I45" s="63">
        <v>3</v>
      </c>
      <c r="J45" s="64">
        <v>2</v>
      </c>
      <c r="K45" s="63">
        <v>18</v>
      </c>
      <c r="L45" s="64">
        <v>-5</v>
      </c>
      <c r="M45" s="65">
        <v>0</v>
      </c>
      <c r="N45" s="61">
        <v>0</v>
      </c>
      <c r="O45" s="62" t="str">
        <f t="shared" si="2"/>
        <v>-----</v>
      </c>
      <c r="P45" s="60">
        <f t="shared" si="15"/>
        <v>19</v>
      </c>
      <c r="Q45" s="61">
        <f t="shared" si="15"/>
        <v>5</v>
      </c>
      <c r="R45" s="62">
        <f t="shared" si="3"/>
        <v>0.35714285714285715</v>
      </c>
      <c r="S45" s="63">
        <v>3</v>
      </c>
      <c r="T45" s="64">
        <v>3</v>
      </c>
      <c r="U45" s="63">
        <v>16</v>
      </c>
      <c r="V45" s="64">
        <v>2</v>
      </c>
    </row>
    <row r="46" spans="1:22" ht="12" customHeight="1" x14ac:dyDescent="0.4">
      <c r="A46" s="52"/>
      <c r="B46" s="10" t="s">
        <v>31</v>
      </c>
      <c r="C46" s="59" t="s">
        <v>92</v>
      </c>
      <c r="D46" s="60">
        <f t="shared" si="14"/>
        <v>18</v>
      </c>
      <c r="E46" s="61">
        <f t="shared" si="14"/>
        <v>1</v>
      </c>
      <c r="F46" s="62">
        <f t="shared" si="1"/>
        <v>5.8823529411764705E-2</v>
      </c>
      <c r="G46" s="63">
        <v>0</v>
      </c>
      <c r="H46" s="64">
        <v>0</v>
      </c>
      <c r="I46" s="63">
        <v>1</v>
      </c>
      <c r="J46" s="64">
        <v>0</v>
      </c>
      <c r="K46" s="63">
        <v>17</v>
      </c>
      <c r="L46" s="64">
        <v>1</v>
      </c>
      <c r="M46" s="65">
        <v>0</v>
      </c>
      <c r="N46" s="61">
        <v>0</v>
      </c>
      <c r="O46" s="62" t="str">
        <f t="shared" si="2"/>
        <v>-----</v>
      </c>
      <c r="P46" s="60">
        <f t="shared" si="15"/>
        <v>11</v>
      </c>
      <c r="Q46" s="61">
        <f t="shared" si="15"/>
        <v>-6</v>
      </c>
      <c r="R46" s="62">
        <f t="shared" si="3"/>
        <v>-0.35294117647058826</v>
      </c>
      <c r="S46" s="63">
        <v>1</v>
      </c>
      <c r="T46" s="64">
        <v>0</v>
      </c>
      <c r="U46" s="63">
        <v>10</v>
      </c>
      <c r="V46" s="64">
        <v>-6</v>
      </c>
    </row>
    <row r="47" spans="1:22" ht="12" customHeight="1" x14ac:dyDescent="0.4">
      <c r="A47" s="52"/>
      <c r="B47" s="10"/>
      <c r="C47" s="59" t="s">
        <v>66</v>
      </c>
      <c r="D47" s="60">
        <f t="shared" si="14"/>
        <v>16</v>
      </c>
      <c r="E47" s="61">
        <f t="shared" si="14"/>
        <v>-6</v>
      </c>
      <c r="F47" s="62">
        <f t="shared" si="1"/>
        <v>-0.27272727272727271</v>
      </c>
      <c r="G47" s="63">
        <v>0</v>
      </c>
      <c r="H47" s="64">
        <v>-1</v>
      </c>
      <c r="I47" s="63">
        <v>1</v>
      </c>
      <c r="J47" s="64">
        <v>0</v>
      </c>
      <c r="K47" s="63">
        <v>15</v>
      </c>
      <c r="L47" s="64">
        <v>-5</v>
      </c>
      <c r="M47" s="65">
        <v>0</v>
      </c>
      <c r="N47" s="61">
        <v>-1</v>
      </c>
      <c r="O47" s="62">
        <f t="shared" si="2"/>
        <v>-1</v>
      </c>
      <c r="P47" s="60">
        <f t="shared" si="15"/>
        <v>6</v>
      </c>
      <c r="Q47" s="61">
        <f t="shared" si="15"/>
        <v>-11</v>
      </c>
      <c r="R47" s="62">
        <f t="shared" si="3"/>
        <v>-0.6470588235294118</v>
      </c>
      <c r="S47" s="63">
        <v>1</v>
      </c>
      <c r="T47" s="64">
        <v>0</v>
      </c>
      <c r="U47" s="63">
        <v>5</v>
      </c>
      <c r="V47" s="64">
        <v>-11</v>
      </c>
    </row>
    <row r="48" spans="1:22" ht="12" customHeight="1" x14ac:dyDescent="0.4">
      <c r="A48" s="80"/>
      <c r="B48" s="66"/>
      <c r="C48" s="67" t="s">
        <v>67</v>
      </c>
      <c r="D48" s="68">
        <f t="shared" si="14"/>
        <v>21</v>
      </c>
      <c r="E48" s="69">
        <f t="shared" si="14"/>
        <v>-15</v>
      </c>
      <c r="F48" s="70">
        <f t="shared" si="1"/>
        <v>-0.41666666666666669</v>
      </c>
      <c r="G48" s="71">
        <v>2</v>
      </c>
      <c r="H48" s="72">
        <v>2</v>
      </c>
      <c r="I48" s="71">
        <v>0</v>
      </c>
      <c r="J48" s="72">
        <v>-5</v>
      </c>
      <c r="K48" s="71">
        <v>19</v>
      </c>
      <c r="L48" s="72">
        <v>-12</v>
      </c>
      <c r="M48" s="73">
        <v>2</v>
      </c>
      <c r="N48" s="69">
        <v>2</v>
      </c>
      <c r="O48" s="70" t="str">
        <f t="shared" si="2"/>
        <v>-----</v>
      </c>
      <c r="P48" s="68">
        <f t="shared" si="15"/>
        <v>14</v>
      </c>
      <c r="Q48" s="69">
        <f t="shared" si="15"/>
        <v>-5</v>
      </c>
      <c r="R48" s="70">
        <f t="shared" si="3"/>
        <v>-0.26315789473684209</v>
      </c>
      <c r="S48" s="71">
        <v>0</v>
      </c>
      <c r="T48" s="72">
        <v>-5</v>
      </c>
      <c r="U48" s="71">
        <v>14</v>
      </c>
      <c r="V48" s="72">
        <v>0</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86</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Y11" sqref="Y11"/>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93</v>
      </c>
      <c r="V1" s="3" t="s">
        <v>99</v>
      </c>
    </row>
    <row r="2" spans="1:22" x14ac:dyDescent="0.4">
      <c r="A2" s="4"/>
      <c r="B2" s="5"/>
      <c r="C2" s="6" t="s">
        <v>1</v>
      </c>
      <c r="D2" s="7" t="s">
        <v>2</v>
      </c>
      <c r="E2" s="7"/>
      <c r="F2" s="7"/>
      <c r="G2" s="7"/>
      <c r="H2" s="7"/>
      <c r="I2" s="7"/>
      <c r="J2" s="7"/>
      <c r="K2" s="7"/>
      <c r="L2" s="8"/>
      <c r="M2" s="9" t="s">
        <v>3</v>
      </c>
      <c r="N2" s="7"/>
      <c r="O2" s="7"/>
      <c r="P2" s="9" t="s">
        <v>4</v>
      </c>
      <c r="Q2" s="7"/>
      <c r="R2" s="7"/>
      <c r="S2" s="7"/>
      <c r="T2" s="7"/>
      <c r="U2" s="7"/>
      <c r="V2" s="8"/>
    </row>
    <row r="3" spans="1:22" x14ac:dyDescent="0.4">
      <c r="A3" s="10"/>
      <c r="B3" s="11"/>
      <c r="C3" s="12"/>
      <c r="D3" s="13"/>
      <c r="E3" s="14" t="s">
        <v>5</v>
      </c>
      <c r="F3" s="15"/>
      <c r="G3" s="14" t="s">
        <v>6</v>
      </c>
      <c r="H3" s="15"/>
      <c r="I3" s="14" t="s">
        <v>7</v>
      </c>
      <c r="J3" s="15"/>
      <c r="K3" s="14" t="s">
        <v>8</v>
      </c>
      <c r="L3" s="15"/>
      <c r="M3" s="16"/>
      <c r="N3" s="14" t="s">
        <v>5</v>
      </c>
      <c r="O3" s="15"/>
      <c r="P3" s="16"/>
      <c r="Q3" s="14" t="s">
        <v>5</v>
      </c>
      <c r="R3" s="15"/>
      <c r="S3" s="14" t="s">
        <v>9</v>
      </c>
      <c r="T3" s="15"/>
      <c r="U3" s="14" t="s">
        <v>10</v>
      </c>
      <c r="V3" s="15"/>
    </row>
    <row r="4" spans="1:22" ht="12.75" thickBot="1" x14ac:dyDescent="0.45">
      <c r="A4" s="17" t="s">
        <v>11</v>
      </c>
      <c r="B4" s="18"/>
      <c r="C4" s="19"/>
      <c r="D4" s="20" t="s">
        <v>12</v>
      </c>
      <c r="E4" s="21" t="s">
        <v>13</v>
      </c>
      <c r="F4" s="22" t="s">
        <v>14</v>
      </c>
      <c r="G4" s="23"/>
      <c r="H4" s="24" t="s">
        <v>13</v>
      </c>
      <c r="I4" s="23"/>
      <c r="J4" s="24" t="s">
        <v>13</v>
      </c>
      <c r="K4" s="23"/>
      <c r="L4" s="24" t="s">
        <v>13</v>
      </c>
      <c r="M4" s="22" t="s">
        <v>12</v>
      </c>
      <c r="N4" s="21" t="s">
        <v>13</v>
      </c>
      <c r="O4" s="22" t="s">
        <v>14</v>
      </c>
      <c r="P4" s="22" t="s">
        <v>12</v>
      </c>
      <c r="Q4" s="21" t="s">
        <v>13</v>
      </c>
      <c r="R4" s="22" t="s">
        <v>14</v>
      </c>
      <c r="S4" s="23"/>
      <c r="T4" s="24" t="s">
        <v>13</v>
      </c>
      <c r="U4" s="23"/>
      <c r="V4" s="24" t="s">
        <v>13</v>
      </c>
    </row>
    <row r="5" spans="1:22" ht="12.75" customHeight="1" thickTop="1" x14ac:dyDescent="0.4">
      <c r="A5" s="25" t="s">
        <v>15</v>
      </c>
      <c r="B5" s="26"/>
      <c r="C5" s="27"/>
      <c r="D5" s="28">
        <f>SUM(D9,D10,D25,D36,D41)</f>
        <v>4068</v>
      </c>
      <c r="E5" s="29">
        <f>SUM(E9,E10,E25,E36,E41)</f>
        <v>-315</v>
      </c>
      <c r="F5" s="30">
        <f>IF(D5-E5&gt;0,E5/(D5-E5),"-----")</f>
        <v>-7.1868583162217656E-2</v>
      </c>
      <c r="G5" s="31">
        <f t="shared" ref="G5:N5" si="0">SUM(G9,G10,G25,G36,G41)</f>
        <v>12</v>
      </c>
      <c r="H5" s="32">
        <f t="shared" si="0"/>
        <v>-7</v>
      </c>
      <c r="I5" s="31">
        <f t="shared" si="0"/>
        <v>194</v>
      </c>
      <c r="J5" s="32">
        <f t="shared" si="0"/>
        <v>32</v>
      </c>
      <c r="K5" s="31">
        <f t="shared" si="0"/>
        <v>3862</v>
      </c>
      <c r="L5" s="32">
        <f t="shared" si="0"/>
        <v>-340</v>
      </c>
      <c r="M5" s="33">
        <f t="shared" si="0"/>
        <v>12</v>
      </c>
      <c r="N5" s="29">
        <f t="shared" si="0"/>
        <v>-8</v>
      </c>
      <c r="O5" s="30">
        <f>IF(M5-N5&gt;0,N5/(M5-N5),"-----")</f>
        <v>-0.4</v>
      </c>
      <c r="P5" s="33">
        <f>SUM(P9,P10,P25,P36,P41)</f>
        <v>3970</v>
      </c>
      <c r="Q5" s="29">
        <f>SUM(Q9,Q10,Q25,Q36,Q41)</f>
        <v>-350</v>
      </c>
      <c r="R5" s="30">
        <f>IF(P5-Q5&gt;0,Q5/(P5-Q5),"-----")</f>
        <v>-8.1018518518518517E-2</v>
      </c>
      <c r="S5" s="31">
        <f>SUM(S9,S10,S25,S36,S41)</f>
        <v>185</v>
      </c>
      <c r="T5" s="32">
        <f>SUM(T9,T10,T25,T36,T41)</f>
        <v>29</v>
      </c>
      <c r="U5" s="31">
        <f>SUM(U9,U10,U25,U36,U41)</f>
        <v>3785</v>
      </c>
      <c r="V5" s="32">
        <f>SUM(V9,V10,V25,V36,V41)</f>
        <v>-379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16</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17</v>
      </c>
      <c r="D10" s="44">
        <f>SUM(D11:D24)</f>
        <v>2585</v>
      </c>
      <c r="E10" s="45">
        <f>SUM(E11:E24)</f>
        <v>-113</v>
      </c>
      <c r="F10" s="38">
        <f t="shared" si="1"/>
        <v>-4.1882876204595999E-2</v>
      </c>
      <c r="G10" s="46">
        <f t="shared" ref="G10:N10" si="4">SUM(G11:G24)</f>
        <v>5</v>
      </c>
      <c r="H10" s="47">
        <f t="shared" si="4"/>
        <v>0</v>
      </c>
      <c r="I10" s="46">
        <f t="shared" si="4"/>
        <v>114</v>
      </c>
      <c r="J10" s="47">
        <f t="shared" si="4"/>
        <v>30</v>
      </c>
      <c r="K10" s="46">
        <f t="shared" si="4"/>
        <v>2466</v>
      </c>
      <c r="L10" s="47">
        <f t="shared" si="4"/>
        <v>-143</v>
      </c>
      <c r="M10" s="48">
        <f t="shared" si="4"/>
        <v>5</v>
      </c>
      <c r="N10" s="49">
        <f t="shared" si="4"/>
        <v>-1</v>
      </c>
      <c r="O10" s="50">
        <f t="shared" si="2"/>
        <v>-0.16666666666666666</v>
      </c>
      <c r="P10" s="48">
        <f>SUM(P11:P24)</f>
        <v>2502</v>
      </c>
      <c r="Q10" s="51">
        <f>SUM(Q11:Q24)</f>
        <v>-153</v>
      </c>
      <c r="R10" s="38">
        <f t="shared" si="3"/>
        <v>-5.7627118644067797E-2</v>
      </c>
      <c r="S10" s="46">
        <f>SUM(S11:S24)</f>
        <v>106</v>
      </c>
      <c r="T10" s="47">
        <f>SUM(T11:T24)</f>
        <v>26</v>
      </c>
      <c r="U10" s="46">
        <f>SUM(U11:U24)</f>
        <v>2396</v>
      </c>
      <c r="V10" s="47">
        <f>SUM(V11:V24)</f>
        <v>-179</v>
      </c>
    </row>
    <row r="11" spans="1:22" ht="12" customHeight="1" x14ac:dyDescent="0.4">
      <c r="A11" s="52"/>
      <c r="B11" s="10"/>
      <c r="C11" s="53" t="s">
        <v>71</v>
      </c>
      <c r="D11" s="54">
        <f t="shared" ref="D11:E24" si="5">SUM(G11,I11,K11)</f>
        <v>340</v>
      </c>
      <c r="E11" s="55">
        <f t="shared" si="5"/>
        <v>19</v>
      </c>
      <c r="F11" s="42">
        <f t="shared" si="1"/>
        <v>5.9190031152647975E-2</v>
      </c>
      <c r="G11" s="56">
        <v>0</v>
      </c>
      <c r="H11" s="57">
        <v>0</v>
      </c>
      <c r="I11" s="56">
        <v>10</v>
      </c>
      <c r="J11" s="57">
        <v>5</v>
      </c>
      <c r="K11" s="56">
        <v>330</v>
      </c>
      <c r="L11" s="57">
        <v>14</v>
      </c>
      <c r="M11" s="58">
        <v>0</v>
      </c>
      <c r="N11" s="55">
        <v>0</v>
      </c>
      <c r="O11" s="42" t="str">
        <f t="shared" si="2"/>
        <v>-----</v>
      </c>
      <c r="P11" s="54">
        <f t="shared" ref="P11:Q24" si="6">SUM(S11,U11)</f>
        <v>311</v>
      </c>
      <c r="Q11" s="55">
        <f t="shared" si="6"/>
        <v>10</v>
      </c>
      <c r="R11" s="42">
        <f t="shared" si="3"/>
        <v>3.3222591362126248E-2</v>
      </c>
      <c r="S11" s="56">
        <v>9</v>
      </c>
      <c r="T11" s="57">
        <v>5</v>
      </c>
      <c r="U11" s="56">
        <v>302</v>
      </c>
      <c r="V11" s="57">
        <v>5</v>
      </c>
    </row>
    <row r="12" spans="1:22" ht="12" customHeight="1" x14ac:dyDescent="0.4">
      <c r="A12" s="52"/>
      <c r="B12" s="10"/>
      <c r="C12" s="59" t="s">
        <v>19</v>
      </c>
      <c r="D12" s="60">
        <f t="shared" si="5"/>
        <v>377</v>
      </c>
      <c r="E12" s="61">
        <f t="shared" si="5"/>
        <v>-3</v>
      </c>
      <c r="F12" s="62">
        <f t="shared" si="1"/>
        <v>-7.8947368421052634E-3</v>
      </c>
      <c r="G12" s="63">
        <v>1</v>
      </c>
      <c r="H12" s="64">
        <v>1</v>
      </c>
      <c r="I12" s="63">
        <v>25</v>
      </c>
      <c r="J12" s="64">
        <v>18</v>
      </c>
      <c r="K12" s="63">
        <v>351</v>
      </c>
      <c r="L12" s="64">
        <v>-22</v>
      </c>
      <c r="M12" s="65">
        <v>1</v>
      </c>
      <c r="N12" s="61">
        <v>0</v>
      </c>
      <c r="O12" s="62">
        <f t="shared" si="2"/>
        <v>0</v>
      </c>
      <c r="P12" s="60">
        <f t="shared" si="6"/>
        <v>359</v>
      </c>
      <c r="Q12" s="61">
        <f t="shared" si="6"/>
        <v>-15</v>
      </c>
      <c r="R12" s="62">
        <f t="shared" si="3"/>
        <v>-4.0106951871657755E-2</v>
      </c>
      <c r="S12" s="63">
        <v>25</v>
      </c>
      <c r="T12" s="64">
        <v>18</v>
      </c>
      <c r="U12" s="63">
        <v>334</v>
      </c>
      <c r="V12" s="64">
        <v>-33</v>
      </c>
    </row>
    <row r="13" spans="1:22" ht="12" customHeight="1" x14ac:dyDescent="0.4">
      <c r="A13" s="52"/>
      <c r="B13" s="10"/>
      <c r="C13" s="59" t="s">
        <v>20</v>
      </c>
      <c r="D13" s="60">
        <f t="shared" si="5"/>
        <v>219</v>
      </c>
      <c r="E13" s="61">
        <f t="shared" si="5"/>
        <v>-55</v>
      </c>
      <c r="F13" s="62">
        <f t="shared" si="1"/>
        <v>-0.20072992700729927</v>
      </c>
      <c r="G13" s="63">
        <v>0</v>
      </c>
      <c r="H13" s="64">
        <v>-3</v>
      </c>
      <c r="I13" s="63">
        <v>13</v>
      </c>
      <c r="J13" s="64">
        <v>-1</v>
      </c>
      <c r="K13" s="63">
        <v>206</v>
      </c>
      <c r="L13" s="64">
        <v>-51</v>
      </c>
      <c r="M13" s="65">
        <v>0</v>
      </c>
      <c r="N13" s="61">
        <v>-3</v>
      </c>
      <c r="O13" s="62">
        <f t="shared" si="2"/>
        <v>-1</v>
      </c>
      <c r="P13" s="60">
        <f t="shared" si="6"/>
        <v>216</v>
      </c>
      <c r="Q13" s="61">
        <f t="shared" si="6"/>
        <v>-50</v>
      </c>
      <c r="R13" s="62">
        <f t="shared" si="3"/>
        <v>-0.18796992481203006</v>
      </c>
      <c r="S13" s="63">
        <v>12</v>
      </c>
      <c r="T13" s="64">
        <v>0</v>
      </c>
      <c r="U13" s="63">
        <v>204</v>
      </c>
      <c r="V13" s="64">
        <v>-50</v>
      </c>
    </row>
    <row r="14" spans="1:22" ht="12" customHeight="1" x14ac:dyDescent="0.4">
      <c r="A14" s="52"/>
      <c r="B14" s="10" t="s">
        <v>21</v>
      </c>
      <c r="C14" s="59" t="s">
        <v>22</v>
      </c>
      <c r="D14" s="60">
        <f t="shared" si="5"/>
        <v>311</v>
      </c>
      <c r="E14" s="61">
        <f t="shared" si="5"/>
        <v>-22</v>
      </c>
      <c r="F14" s="62">
        <f t="shared" si="1"/>
        <v>-6.6066066066066062E-2</v>
      </c>
      <c r="G14" s="63">
        <v>0</v>
      </c>
      <c r="H14" s="64">
        <v>0</v>
      </c>
      <c r="I14" s="63">
        <v>7</v>
      </c>
      <c r="J14" s="64">
        <v>-4</v>
      </c>
      <c r="K14" s="63">
        <v>304</v>
      </c>
      <c r="L14" s="64">
        <v>-18</v>
      </c>
      <c r="M14" s="65">
        <v>0</v>
      </c>
      <c r="N14" s="61">
        <v>0</v>
      </c>
      <c r="O14" s="62" t="str">
        <f t="shared" si="2"/>
        <v>-----</v>
      </c>
      <c r="P14" s="60">
        <f t="shared" si="6"/>
        <v>306</v>
      </c>
      <c r="Q14" s="61">
        <f t="shared" si="6"/>
        <v>-29</v>
      </c>
      <c r="R14" s="62">
        <f t="shared" si="3"/>
        <v>-8.6567164179104483E-2</v>
      </c>
      <c r="S14" s="63">
        <v>6</v>
      </c>
      <c r="T14" s="64">
        <v>-4</v>
      </c>
      <c r="U14" s="63">
        <v>300</v>
      </c>
      <c r="V14" s="64">
        <v>-25</v>
      </c>
    </row>
    <row r="15" spans="1:22" ht="12" customHeight="1" x14ac:dyDescent="0.4">
      <c r="A15" s="52"/>
      <c r="B15" s="10"/>
      <c r="C15" s="59" t="s">
        <v>23</v>
      </c>
      <c r="D15" s="60">
        <f t="shared" si="5"/>
        <v>281</v>
      </c>
      <c r="E15" s="61">
        <f t="shared" si="5"/>
        <v>-23</v>
      </c>
      <c r="F15" s="62">
        <f t="shared" si="1"/>
        <v>-7.5657894736842105E-2</v>
      </c>
      <c r="G15" s="63">
        <v>0</v>
      </c>
      <c r="H15" s="64">
        <v>0</v>
      </c>
      <c r="I15" s="63">
        <v>14</v>
      </c>
      <c r="J15" s="64">
        <v>5</v>
      </c>
      <c r="K15" s="63">
        <v>267</v>
      </c>
      <c r="L15" s="64">
        <v>-28</v>
      </c>
      <c r="M15" s="65">
        <v>0</v>
      </c>
      <c r="N15" s="61">
        <v>0</v>
      </c>
      <c r="O15" s="62" t="str">
        <f t="shared" si="2"/>
        <v>-----</v>
      </c>
      <c r="P15" s="60">
        <f t="shared" si="6"/>
        <v>275</v>
      </c>
      <c r="Q15" s="61">
        <f t="shared" si="6"/>
        <v>-29</v>
      </c>
      <c r="R15" s="62">
        <f t="shared" si="3"/>
        <v>-9.5394736842105268E-2</v>
      </c>
      <c r="S15" s="63">
        <v>13</v>
      </c>
      <c r="T15" s="64">
        <v>3</v>
      </c>
      <c r="U15" s="63">
        <v>262</v>
      </c>
      <c r="V15" s="64">
        <v>-32</v>
      </c>
    </row>
    <row r="16" spans="1:22" ht="12" customHeight="1" x14ac:dyDescent="0.4">
      <c r="A16" s="52" t="s">
        <v>24</v>
      </c>
      <c r="B16" s="10" t="s">
        <v>25</v>
      </c>
      <c r="C16" s="59" t="s">
        <v>72</v>
      </c>
      <c r="D16" s="60">
        <f t="shared" si="5"/>
        <v>230</v>
      </c>
      <c r="E16" s="61">
        <f t="shared" si="5"/>
        <v>-8</v>
      </c>
      <c r="F16" s="62">
        <f t="shared" si="1"/>
        <v>-3.3613445378151259E-2</v>
      </c>
      <c r="G16" s="63">
        <v>0</v>
      </c>
      <c r="H16" s="64">
        <v>0</v>
      </c>
      <c r="I16" s="63">
        <v>14</v>
      </c>
      <c r="J16" s="64">
        <v>5</v>
      </c>
      <c r="K16" s="63">
        <v>216</v>
      </c>
      <c r="L16" s="64">
        <v>-13</v>
      </c>
      <c r="M16" s="65">
        <v>0</v>
      </c>
      <c r="N16" s="61">
        <v>0</v>
      </c>
      <c r="O16" s="62" t="str">
        <f t="shared" si="2"/>
        <v>-----</v>
      </c>
      <c r="P16" s="60">
        <f t="shared" si="6"/>
        <v>225</v>
      </c>
      <c r="Q16" s="61">
        <f t="shared" si="6"/>
        <v>-7</v>
      </c>
      <c r="R16" s="62">
        <f t="shared" si="3"/>
        <v>-3.017241379310345E-2</v>
      </c>
      <c r="S16" s="63">
        <v>12</v>
      </c>
      <c r="T16" s="64">
        <v>3</v>
      </c>
      <c r="U16" s="63">
        <v>213</v>
      </c>
      <c r="V16" s="64">
        <v>-10</v>
      </c>
    </row>
    <row r="17" spans="1:22" ht="12" customHeight="1" x14ac:dyDescent="0.4">
      <c r="A17" s="52"/>
      <c r="B17" s="10"/>
      <c r="C17" s="59" t="s">
        <v>73</v>
      </c>
      <c r="D17" s="60">
        <f t="shared" si="5"/>
        <v>221</v>
      </c>
      <c r="E17" s="61">
        <f t="shared" si="5"/>
        <v>22</v>
      </c>
      <c r="F17" s="62">
        <f t="shared" si="1"/>
        <v>0.11055276381909548</v>
      </c>
      <c r="G17" s="63">
        <v>0</v>
      </c>
      <c r="H17" s="64">
        <v>0</v>
      </c>
      <c r="I17" s="63">
        <v>6</v>
      </c>
      <c r="J17" s="64">
        <v>3</v>
      </c>
      <c r="K17" s="63">
        <v>215</v>
      </c>
      <c r="L17" s="64">
        <v>19</v>
      </c>
      <c r="M17" s="65">
        <v>0</v>
      </c>
      <c r="N17" s="61">
        <v>0</v>
      </c>
      <c r="O17" s="62" t="str">
        <f t="shared" si="2"/>
        <v>-----</v>
      </c>
      <c r="P17" s="60">
        <f t="shared" si="6"/>
        <v>219</v>
      </c>
      <c r="Q17" s="61">
        <f t="shared" si="6"/>
        <v>20</v>
      </c>
      <c r="R17" s="62">
        <f t="shared" si="3"/>
        <v>0.10050251256281408</v>
      </c>
      <c r="S17" s="63">
        <v>5</v>
      </c>
      <c r="T17" s="64">
        <v>2</v>
      </c>
      <c r="U17" s="63">
        <v>214</v>
      </c>
      <c r="V17" s="64">
        <v>18</v>
      </c>
    </row>
    <row r="18" spans="1:22" ht="12" customHeight="1" x14ac:dyDescent="0.4">
      <c r="A18" s="52"/>
      <c r="B18" s="10" t="s">
        <v>28</v>
      </c>
      <c r="C18" s="59" t="s">
        <v>29</v>
      </c>
      <c r="D18" s="60">
        <f>SUM(G18,I18,K18)</f>
        <v>272</v>
      </c>
      <c r="E18" s="61">
        <f>SUM(H18,J18,L18)</f>
        <v>-36</v>
      </c>
      <c r="F18" s="62">
        <f>IF(D18-E18&gt;0,E18/(D18-E18),"-----")</f>
        <v>-0.11688311688311688</v>
      </c>
      <c r="G18" s="63">
        <v>0</v>
      </c>
      <c r="H18" s="64">
        <v>0</v>
      </c>
      <c r="I18" s="63">
        <v>7</v>
      </c>
      <c r="J18" s="64">
        <v>3</v>
      </c>
      <c r="K18" s="63">
        <v>265</v>
      </c>
      <c r="L18" s="64">
        <v>-39</v>
      </c>
      <c r="M18" s="65">
        <v>0</v>
      </c>
      <c r="N18" s="61">
        <v>0</v>
      </c>
      <c r="O18" s="62" t="str">
        <f>IF(M18-N18&gt;0,N18/(M18-N18),"-----")</f>
        <v>-----</v>
      </c>
      <c r="P18" s="60">
        <f>SUM(S18,U18)</f>
        <v>267</v>
      </c>
      <c r="Q18" s="61">
        <f>SUM(T18,V18)</f>
        <v>-42</v>
      </c>
      <c r="R18" s="62">
        <f>IF(P18-Q18&gt;0,Q18/(P18-Q18),"-----")</f>
        <v>-0.13592233009708737</v>
      </c>
      <c r="S18" s="63">
        <v>7</v>
      </c>
      <c r="T18" s="64">
        <v>3</v>
      </c>
      <c r="U18" s="63">
        <v>260</v>
      </c>
      <c r="V18" s="64">
        <v>-45</v>
      </c>
    </row>
    <row r="19" spans="1:22" ht="12" customHeight="1" x14ac:dyDescent="0.4">
      <c r="A19" s="52"/>
      <c r="B19" s="10"/>
      <c r="C19" s="59" t="s">
        <v>30</v>
      </c>
      <c r="D19" s="60">
        <f t="shared" si="5"/>
        <v>155</v>
      </c>
      <c r="E19" s="61">
        <f t="shared" si="5"/>
        <v>-21</v>
      </c>
      <c r="F19" s="62">
        <f t="shared" si="1"/>
        <v>-0.11931818181818182</v>
      </c>
      <c r="G19" s="63">
        <v>1</v>
      </c>
      <c r="H19" s="64">
        <v>0</v>
      </c>
      <c r="I19" s="63">
        <v>4</v>
      </c>
      <c r="J19" s="64">
        <v>-5</v>
      </c>
      <c r="K19" s="63">
        <v>150</v>
      </c>
      <c r="L19" s="64">
        <v>-16</v>
      </c>
      <c r="M19" s="65">
        <v>1</v>
      </c>
      <c r="N19" s="61">
        <v>0</v>
      </c>
      <c r="O19" s="62">
        <f t="shared" si="2"/>
        <v>0</v>
      </c>
      <c r="P19" s="60">
        <f t="shared" si="6"/>
        <v>148</v>
      </c>
      <c r="Q19" s="61">
        <f t="shared" si="6"/>
        <v>-25</v>
      </c>
      <c r="R19" s="62">
        <f t="shared" si="3"/>
        <v>-0.14450867052023122</v>
      </c>
      <c r="S19" s="63">
        <v>3</v>
      </c>
      <c r="T19" s="64">
        <v>-6</v>
      </c>
      <c r="U19" s="63">
        <v>145</v>
      </c>
      <c r="V19" s="64">
        <v>-19</v>
      </c>
    </row>
    <row r="20" spans="1:22" ht="12" customHeight="1" x14ac:dyDescent="0.4">
      <c r="A20" s="52"/>
      <c r="B20" s="10" t="s">
        <v>31</v>
      </c>
      <c r="C20" s="59" t="s">
        <v>32</v>
      </c>
      <c r="D20" s="60">
        <f t="shared" si="5"/>
        <v>54</v>
      </c>
      <c r="E20" s="61">
        <f t="shared" si="5"/>
        <v>-3</v>
      </c>
      <c r="F20" s="62">
        <f t="shared" si="1"/>
        <v>-5.2631578947368418E-2</v>
      </c>
      <c r="G20" s="63">
        <v>1</v>
      </c>
      <c r="H20" s="64">
        <v>0</v>
      </c>
      <c r="I20" s="63">
        <v>3</v>
      </c>
      <c r="J20" s="64">
        <v>-3</v>
      </c>
      <c r="K20" s="63">
        <v>50</v>
      </c>
      <c r="L20" s="64">
        <v>0</v>
      </c>
      <c r="M20" s="65">
        <v>1</v>
      </c>
      <c r="N20" s="61">
        <v>0</v>
      </c>
      <c r="O20" s="62">
        <f t="shared" si="2"/>
        <v>0</v>
      </c>
      <c r="P20" s="60">
        <f t="shared" si="6"/>
        <v>53</v>
      </c>
      <c r="Q20" s="61">
        <f t="shared" si="6"/>
        <v>-2</v>
      </c>
      <c r="R20" s="62">
        <f t="shared" si="3"/>
        <v>-3.6363636363636362E-2</v>
      </c>
      <c r="S20" s="63">
        <v>3</v>
      </c>
      <c r="T20" s="64">
        <v>-2</v>
      </c>
      <c r="U20" s="63">
        <v>50</v>
      </c>
      <c r="V20" s="64">
        <v>0</v>
      </c>
    </row>
    <row r="21" spans="1:22" ht="12" customHeight="1" x14ac:dyDescent="0.4">
      <c r="A21" s="52"/>
      <c r="B21" s="10"/>
      <c r="C21" s="59" t="s">
        <v>33</v>
      </c>
      <c r="D21" s="60">
        <f t="shared" si="5"/>
        <v>66</v>
      </c>
      <c r="E21" s="61">
        <f t="shared" si="5"/>
        <v>-6</v>
      </c>
      <c r="F21" s="62">
        <f t="shared" si="1"/>
        <v>-8.3333333333333329E-2</v>
      </c>
      <c r="G21" s="63">
        <v>1</v>
      </c>
      <c r="H21" s="64">
        <v>1</v>
      </c>
      <c r="I21" s="63">
        <v>3</v>
      </c>
      <c r="J21" s="64">
        <v>-1</v>
      </c>
      <c r="K21" s="63">
        <v>62</v>
      </c>
      <c r="L21" s="64">
        <v>-6</v>
      </c>
      <c r="M21" s="65">
        <v>1</v>
      </c>
      <c r="N21" s="61">
        <v>1</v>
      </c>
      <c r="O21" s="62" t="str">
        <f t="shared" si="2"/>
        <v>-----</v>
      </c>
      <c r="P21" s="60">
        <f t="shared" si="6"/>
        <v>64</v>
      </c>
      <c r="Q21" s="61">
        <f t="shared" si="6"/>
        <v>-8</v>
      </c>
      <c r="R21" s="62">
        <f t="shared" si="3"/>
        <v>-0.1111111111111111</v>
      </c>
      <c r="S21" s="63">
        <v>3</v>
      </c>
      <c r="T21" s="64">
        <v>-1</v>
      </c>
      <c r="U21" s="63">
        <v>61</v>
      </c>
      <c r="V21" s="64">
        <v>-7</v>
      </c>
    </row>
    <row r="22" spans="1:22" ht="12" customHeight="1" x14ac:dyDescent="0.4">
      <c r="A22" s="52"/>
      <c r="B22" s="10"/>
      <c r="C22" s="59" t="s">
        <v>34</v>
      </c>
      <c r="D22" s="60">
        <f t="shared" si="5"/>
        <v>47</v>
      </c>
      <c r="E22" s="61">
        <f t="shared" si="5"/>
        <v>20</v>
      </c>
      <c r="F22" s="62">
        <f t="shared" si="1"/>
        <v>0.7407407407407407</v>
      </c>
      <c r="G22" s="63">
        <v>1</v>
      </c>
      <c r="H22" s="64">
        <v>1</v>
      </c>
      <c r="I22" s="63">
        <v>5</v>
      </c>
      <c r="J22" s="64">
        <v>3</v>
      </c>
      <c r="K22" s="63">
        <v>41</v>
      </c>
      <c r="L22" s="64">
        <v>16</v>
      </c>
      <c r="M22" s="65">
        <v>1</v>
      </c>
      <c r="N22" s="61">
        <v>1</v>
      </c>
      <c r="O22" s="62" t="str">
        <f t="shared" si="2"/>
        <v>-----</v>
      </c>
      <c r="P22" s="60">
        <f t="shared" si="6"/>
        <v>46</v>
      </c>
      <c r="Q22" s="61">
        <f t="shared" si="6"/>
        <v>20</v>
      </c>
      <c r="R22" s="62">
        <f t="shared" si="3"/>
        <v>0.76923076923076927</v>
      </c>
      <c r="S22" s="63">
        <v>5</v>
      </c>
      <c r="T22" s="64">
        <v>3</v>
      </c>
      <c r="U22" s="63">
        <v>41</v>
      </c>
      <c r="V22" s="64">
        <v>17</v>
      </c>
    </row>
    <row r="23" spans="1:22" ht="12" customHeight="1" x14ac:dyDescent="0.4">
      <c r="A23" s="52"/>
      <c r="B23" s="10"/>
      <c r="C23" s="59" t="s">
        <v>35</v>
      </c>
      <c r="D23" s="60">
        <f t="shared" si="5"/>
        <v>11</v>
      </c>
      <c r="E23" s="61">
        <f t="shared" si="5"/>
        <v>2</v>
      </c>
      <c r="F23" s="62">
        <f t="shared" si="1"/>
        <v>0.22222222222222221</v>
      </c>
      <c r="G23" s="63">
        <v>0</v>
      </c>
      <c r="H23" s="64">
        <v>0</v>
      </c>
      <c r="I23" s="63">
        <v>2</v>
      </c>
      <c r="J23" s="64">
        <v>1</v>
      </c>
      <c r="K23" s="63">
        <v>9</v>
      </c>
      <c r="L23" s="64">
        <v>1</v>
      </c>
      <c r="M23" s="65">
        <v>0</v>
      </c>
      <c r="N23" s="61">
        <v>0</v>
      </c>
      <c r="O23" s="62" t="str">
        <f t="shared" si="2"/>
        <v>-----</v>
      </c>
      <c r="P23" s="60">
        <f t="shared" si="6"/>
        <v>12</v>
      </c>
      <c r="Q23" s="61">
        <f t="shared" si="6"/>
        <v>3</v>
      </c>
      <c r="R23" s="62">
        <f t="shared" si="3"/>
        <v>0.33333333333333331</v>
      </c>
      <c r="S23" s="63">
        <v>2</v>
      </c>
      <c r="T23" s="64">
        <v>1</v>
      </c>
      <c r="U23" s="63">
        <v>10</v>
      </c>
      <c r="V23" s="64">
        <v>2</v>
      </c>
    </row>
    <row r="24" spans="1:22" ht="12" customHeight="1" x14ac:dyDescent="0.4">
      <c r="A24" s="52"/>
      <c r="B24" s="66"/>
      <c r="C24" s="67" t="s">
        <v>36</v>
      </c>
      <c r="D24" s="68">
        <f t="shared" si="5"/>
        <v>1</v>
      </c>
      <c r="E24" s="69">
        <f t="shared" si="5"/>
        <v>1</v>
      </c>
      <c r="F24" s="70" t="str">
        <f t="shared" si="1"/>
        <v>-----</v>
      </c>
      <c r="G24" s="71">
        <v>0</v>
      </c>
      <c r="H24" s="72">
        <v>0</v>
      </c>
      <c r="I24" s="71">
        <v>1</v>
      </c>
      <c r="J24" s="72">
        <v>1</v>
      </c>
      <c r="K24" s="71">
        <v>0</v>
      </c>
      <c r="L24" s="72">
        <v>0</v>
      </c>
      <c r="M24" s="73">
        <v>0</v>
      </c>
      <c r="N24" s="69">
        <v>0</v>
      </c>
      <c r="O24" s="70" t="str">
        <f t="shared" si="2"/>
        <v>-----</v>
      </c>
      <c r="P24" s="68">
        <f t="shared" si="6"/>
        <v>1</v>
      </c>
      <c r="Q24" s="69">
        <f t="shared" si="6"/>
        <v>1</v>
      </c>
      <c r="R24" s="70" t="str">
        <f t="shared" si="3"/>
        <v>-----</v>
      </c>
      <c r="S24" s="71">
        <v>1</v>
      </c>
      <c r="T24" s="72">
        <v>1</v>
      </c>
      <c r="U24" s="71">
        <v>0</v>
      </c>
      <c r="V24" s="72">
        <v>0</v>
      </c>
    </row>
    <row r="25" spans="1:22" ht="12" customHeight="1" x14ac:dyDescent="0.4">
      <c r="A25" s="52"/>
      <c r="B25" s="4"/>
      <c r="C25" s="12" t="s">
        <v>17</v>
      </c>
      <c r="D25" s="44">
        <f>SUM(D26:D35)</f>
        <v>797</v>
      </c>
      <c r="E25" s="45">
        <f>SUM(E26:E35)</f>
        <v>-99</v>
      </c>
      <c r="F25" s="38">
        <f t="shared" si="1"/>
        <v>-0.11049107142857142</v>
      </c>
      <c r="G25" s="46">
        <f t="shared" ref="G25:N25" si="7">SUM(G26:G35)</f>
        <v>2</v>
      </c>
      <c r="H25" s="47">
        <f t="shared" si="7"/>
        <v>-3</v>
      </c>
      <c r="I25" s="46">
        <f t="shared" si="7"/>
        <v>48</v>
      </c>
      <c r="J25" s="47">
        <f t="shared" si="7"/>
        <v>12</v>
      </c>
      <c r="K25" s="46">
        <f t="shared" si="7"/>
        <v>747</v>
      </c>
      <c r="L25" s="47">
        <f t="shared" si="7"/>
        <v>-108</v>
      </c>
      <c r="M25" s="74">
        <f t="shared" si="7"/>
        <v>2</v>
      </c>
      <c r="N25" s="37">
        <f t="shared" si="7"/>
        <v>-3</v>
      </c>
      <c r="O25" s="38">
        <f t="shared" si="2"/>
        <v>-0.6</v>
      </c>
      <c r="P25" s="74">
        <f>SUM(P26:P35)</f>
        <v>787</v>
      </c>
      <c r="Q25" s="45">
        <f>SUM(Q26:Q35)</f>
        <v>-97</v>
      </c>
      <c r="R25" s="38">
        <f t="shared" si="3"/>
        <v>-0.10972850678733032</v>
      </c>
      <c r="S25" s="46">
        <f>SUM(S26:S35)</f>
        <v>48</v>
      </c>
      <c r="T25" s="47">
        <f>SUM(T26:T35)</f>
        <v>13</v>
      </c>
      <c r="U25" s="46">
        <f>SUM(U26:U35)</f>
        <v>739</v>
      </c>
      <c r="V25" s="47">
        <f>SUM(V26:V35)</f>
        <v>-110</v>
      </c>
    </row>
    <row r="26" spans="1:22" ht="12" customHeight="1" x14ac:dyDescent="0.4">
      <c r="A26" s="52"/>
      <c r="B26" s="10" t="s">
        <v>37</v>
      </c>
      <c r="C26" s="53" t="s">
        <v>38</v>
      </c>
      <c r="D26" s="54">
        <f t="shared" ref="D26:E35" si="8">SUM(G26,I26,K26)</f>
        <v>195</v>
      </c>
      <c r="E26" s="55">
        <f t="shared" si="8"/>
        <v>-35</v>
      </c>
      <c r="F26" s="42">
        <f t="shared" si="1"/>
        <v>-0.15217391304347827</v>
      </c>
      <c r="G26" s="56">
        <v>1</v>
      </c>
      <c r="H26" s="57">
        <v>1</v>
      </c>
      <c r="I26" s="56">
        <v>12</v>
      </c>
      <c r="J26" s="57">
        <v>1</v>
      </c>
      <c r="K26" s="56">
        <v>182</v>
      </c>
      <c r="L26" s="57">
        <v>-37</v>
      </c>
      <c r="M26" s="58">
        <v>1</v>
      </c>
      <c r="N26" s="55">
        <v>1</v>
      </c>
      <c r="O26" s="42" t="str">
        <f t="shared" si="2"/>
        <v>-----</v>
      </c>
      <c r="P26" s="54">
        <f t="shared" ref="P26:Q35" si="9">SUM(S26,U26)</f>
        <v>189</v>
      </c>
      <c r="Q26" s="55">
        <f t="shared" si="9"/>
        <v>-37</v>
      </c>
      <c r="R26" s="42">
        <f t="shared" si="3"/>
        <v>-0.16371681415929204</v>
      </c>
      <c r="S26" s="56">
        <v>12</v>
      </c>
      <c r="T26" s="57">
        <v>2</v>
      </c>
      <c r="U26" s="56">
        <v>177</v>
      </c>
      <c r="V26" s="57">
        <v>-39</v>
      </c>
    </row>
    <row r="27" spans="1:22" ht="12" customHeight="1" x14ac:dyDescent="0.4">
      <c r="A27" s="52"/>
      <c r="B27" s="10"/>
      <c r="C27" s="59" t="s">
        <v>39</v>
      </c>
      <c r="D27" s="60">
        <f t="shared" si="8"/>
        <v>169</v>
      </c>
      <c r="E27" s="61">
        <f t="shared" si="8"/>
        <v>-2</v>
      </c>
      <c r="F27" s="62">
        <f t="shared" si="1"/>
        <v>-1.1695906432748537E-2</v>
      </c>
      <c r="G27" s="63">
        <v>0</v>
      </c>
      <c r="H27" s="64">
        <v>-2</v>
      </c>
      <c r="I27" s="63">
        <v>11</v>
      </c>
      <c r="J27" s="64">
        <v>1</v>
      </c>
      <c r="K27" s="63">
        <v>158</v>
      </c>
      <c r="L27" s="64">
        <v>-1</v>
      </c>
      <c r="M27" s="65">
        <v>0</v>
      </c>
      <c r="N27" s="61">
        <v>-2</v>
      </c>
      <c r="O27" s="62">
        <f t="shared" si="2"/>
        <v>-1</v>
      </c>
      <c r="P27" s="60">
        <f t="shared" si="9"/>
        <v>165</v>
      </c>
      <c r="Q27" s="61">
        <f t="shared" si="9"/>
        <v>-5</v>
      </c>
      <c r="R27" s="62">
        <f t="shared" si="3"/>
        <v>-2.9411764705882353E-2</v>
      </c>
      <c r="S27" s="63">
        <v>11</v>
      </c>
      <c r="T27" s="64">
        <v>1</v>
      </c>
      <c r="U27" s="63">
        <v>154</v>
      </c>
      <c r="V27" s="64">
        <v>-6</v>
      </c>
    </row>
    <row r="28" spans="1:22" ht="12" customHeight="1" x14ac:dyDescent="0.4">
      <c r="A28" s="52"/>
      <c r="B28" s="10" t="s">
        <v>40</v>
      </c>
      <c r="C28" s="59" t="s">
        <v>41</v>
      </c>
      <c r="D28" s="60">
        <f t="shared" si="8"/>
        <v>24</v>
      </c>
      <c r="E28" s="61">
        <f t="shared" si="8"/>
        <v>0</v>
      </c>
      <c r="F28" s="62">
        <f t="shared" si="1"/>
        <v>0</v>
      </c>
      <c r="G28" s="63">
        <v>0</v>
      </c>
      <c r="H28" s="64">
        <v>0</v>
      </c>
      <c r="I28" s="63">
        <v>2</v>
      </c>
      <c r="J28" s="64">
        <v>1</v>
      </c>
      <c r="K28" s="63">
        <v>22</v>
      </c>
      <c r="L28" s="64">
        <v>-1</v>
      </c>
      <c r="M28" s="65">
        <v>0</v>
      </c>
      <c r="N28" s="61">
        <v>0</v>
      </c>
      <c r="O28" s="62" t="str">
        <f t="shared" si="2"/>
        <v>-----</v>
      </c>
      <c r="P28" s="60">
        <f t="shared" si="9"/>
        <v>24</v>
      </c>
      <c r="Q28" s="61">
        <f t="shared" si="9"/>
        <v>1</v>
      </c>
      <c r="R28" s="62">
        <f t="shared" si="3"/>
        <v>4.3478260869565216E-2</v>
      </c>
      <c r="S28" s="63">
        <v>2</v>
      </c>
      <c r="T28" s="64">
        <v>1</v>
      </c>
      <c r="U28" s="63">
        <v>22</v>
      </c>
      <c r="V28" s="64">
        <v>0</v>
      </c>
    </row>
    <row r="29" spans="1:22" ht="12" customHeight="1" x14ac:dyDescent="0.4">
      <c r="A29" s="52" t="s">
        <v>42</v>
      </c>
      <c r="B29" s="10"/>
      <c r="C29" s="59" t="s">
        <v>43</v>
      </c>
      <c r="D29" s="60">
        <f t="shared" si="8"/>
        <v>86</v>
      </c>
      <c r="E29" s="61">
        <f t="shared" si="8"/>
        <v>-5</v>
      </c>
      <c r="F29" s="62">
        <f t="shared" si="1"/>
        <v>-5.4945054945054944E-2</v>
      </c>
      <c r="G29" s="63">
        <v>0</v>
      </c>
      <c r="H29" s="64">
        <v>0</v>
      </c>
      <c r="I29" s="63">
        <v>4</v>
      </c>
      <c r="J29" s="64">
        <v>3</v>
      </c>
      <c r="K29" s="63">
        <v>82</v>
      </c>
      <c r="L29" s="64">
        <v>-8</v>
      </c>
      <c r="M29" s="65">
        <v>0</v>
      </c>
      <c r="N29" s="61">
        <v>0</v>
      </c>
      <c r="O29" s="62" t="str">
        <f t="shared" si="2"/>
        <v>-----</v>
      </c>
      <c r="P29" s="60">
        <f t="shared" si="9"/>
        <v>86</v>
      </c>
      <c r="Q29" s="61">
        <f t="shared" si="9"/>
        <v>-7</v>
      </c>
      <c r="R29" s="62">
        <f t="shared" si="3"/>
        <v>-7.5268817204301078E-2</v>
      </c>
      <c r="S29" s="63">
        <v>4</v>
      </c>
      <c r="T29" s="64">
        <v>3</v>
      </c>
      <c r="U29" s="63">
        <v>82</v>
      </c>
      <c r="V29" s="64">
        <v>-10</v>
      </c>
    </row>
    <row r="30" spans="1:22" ht="12" customHeight="1" x14ac:dyDescent="0.4">
      <c r="A30" s="52"/>
      <c r="B30" s="10" t="s">
        <v>44</v>
      </c>
      <c r="C30" s="59" t="s">
        <v>45</v>
      </c>
      <c r="D30" s="60">
        <f t="shared" si="8"/>
        <v>121</v>
      </c>
      <c r="E30" s="61">
        <f t="shared" si="8"/>
        <v>-17</v>
      </c>
      <c r="F30" s="62">
        <f t="shared" si="1"/>
        <v>-0.12318840579710146</v>
      </c>
      <c r="G30" s="63">
        <v>1</v>
      </c>
      <c r="H30" s="64">
        <v>-1</v>
      </c>
      <c r="I30" s="63">
        <v>7</v>
      </c>
      <c r="J30" s="64">
        <v>4</v>
      </c>
      <c r="K30" s="63">
        <v>113</v>
      </c>
      <c r="L30" s="64">
        <v>-20</v>
      </c>
      <c r="M30" s="65">
        <v>1</v>
      </c>
      <c r="N30" s="61">
        <v>-1</v>
      </c>
      <c r="O30" s="62">
        <f t="shared" si="2"/>
        <v>-0.5</v>
      </c>
      <c r="P30" s="60">
        <f t="shared" si="9"/>
        <v>122</v>
      </c>
      <c r="Q30" s="61">
        <f t="shared" si="9"/>
        <v>-15</v>
      </c>
      <c r="R30" s="62">
        <f t="shared" si="3"/>
        <v>-0.10948905109489052</v>
      </c>
      <c r="S30" s="63">
        <v>7</v>
      </c>
      <c r="T30" s="64">
        <v>3</v>
      </c>
      <c r="U30" s="63">
        <v>115</v>
      </c>
      <c r="V30" s="64">
        <v>-18</v>
      </c>
    </row>
    <row r="31" spans="1:22" ht="12" customHeight="1" x14ac:dyDescent="0.4">
      <c r="A31" s="52"/>
      <c r="B31" s="10"/>
      <c r="C31" s="59" t="s">
        <v>46</v>
      </c>
      <c r="D31" s="60">
        <f t="shared" si="8"/>
        <v>28</v>
      </c>
      <c r="E31" s="61">
        <f t="shared" si="8"/>
        <v>-10</v>
      </c>
      <c r="F31" s="62">
        <f t="shared" si="1"/>
        <v>-0.26315789473684209</v>
      </c>
      <c r="G31" s="63">
        <v>0</v>
      </c>
      <c r="H31" s="64">
        <v>0</v>
      </c>
      <c r="I31" s="63">
        <v>5</v>
      </c>
      <c r="J31" s="64">
        <v>3</v>
      </c>
      <c r="K31" s="63">
        <v>23</v>
      </c>
      <c r="L31" s="64">
        <v>-13</v>
      </c>
      <c r="M31" s="65">
        <v>0</v>
      </c>
      <c r="N31" s="61">
        <v>0</v>
      </c>
      <c r="O31" s="62" t="str">
        <f t="shared" si="2"/>
        <v>-----</v>
      </c>
      <c r="P31" s="60">
        <f t="shared" si="9"/>
        <v>28</v>
      </c>
      <c r="Q31" s="61">
        <f t="shared" si="9"/>
        <v>-9</v>
      </c>
      <c r="R31" s="62">
        <f t="shared" si="3"/>
        <v>-0.24324324324324326</v>
      </c>
      <c r="S31" s="63">
        <v>5</v>
      </c>
      <c r="T31" s="64">
        <v>3</v>
      </c>
      <c r="U31" s="63">
        <v>23</v>
      </c>
      <c r="V31" s="64">
        <v>-12</v>
      </c>
    </row>
    <row r="32" spans="1:22" ht="12" customHeight="1" x14ac:dyDescent="0.4">
      <c r="A32" s="52"/>
      <c r="B32" s="10" t="s">
        <v>28</v>
      </c>
      <c r="C32" s="59" t="s">
        <v>47</v>
      </c>
      <c r="D32" s="60">
        <f t="shared" si="8"/>
        <v>40</v>
      </c>
      <c r="E32" s="61">
        <f t="shared" si="8"/>
        <v>-9</v>
      </c>
      <c r="F32" s="62">
        <f t="shared" si="1"/>
        <v>-0.18367346938775511</v>
      </c>
      <c r="G32" s="63">
        <v>0</v>
      </c>
      <c r="H32" s="64">
        <v>0</v>
      </c>
      <c r="I32" s="63">
        <v>0</v>
      </c>
      <c r="J32" s="64">
        <v>-1</v>
      </c>
      <c r="K32" s="63">
        <v>40</v>
      </c>
      <c r="L32" s="64">
        <v>-8</v>
      </c>
      <c r="M32" s="65">
        <v>0</v>
      </c>
      <c r="N32" s="61">
        <v>0</v>
      </c>
      <c r="O32" s="62" t="str">
        <f t="shared" si="2"/>
        <v>-----</v>
      </c>
      <c r="P32" s="60">
        <f t="shared" si="9"/>
        <v>39</v>
      </c>
      <c r="Q32" s="61">
        <f t="shared" si="9"/>
        <v>-9</v>
      </c>
      <c r="R32" s="62">
        <f t="shared" si="3"/>
        <v>-0.1875</v>
      </c>
      <c r="S32" s="63">
        <v>0</v>
      </c>
      <c r="T32" s="64">
        <v>-1</v>
      </c>
      <c r="U32" s="63">
        <v>39</v>
      </c>
      <c r="V32" s="64">
        <v>-8</v>
      </c>
    </row>
    <row r="33" spans="1:22" ht="12" customHeight="1" x14ac:dyDescent="0.4">
      <c r="A33" s="52"/>
      <c r="B33" s="10"/>
      <c r="C33" s="59" t="s">
        <v>48</v>
      </c>
      <c r="D33" s="60">
        <f t="shared" si="8"/>
        <v>17</v>
      </c>
      <c r="E33" s="61">
        <f t="shared" si="8"/>
        <v>-12</v>
      </c>
      <c r="F33" s="62">
        <f t="shared" si="1"/>
        <v>-0.41379310344827586</v>
      </c>
      <c r="G33" s="63">
        <v>0</v>
      </c>
      <c r="H33" s="64">
        <v>0</v>
      </c>
      <c r="I33" s="63">
        <v>0</v>
      </c>
      <c r="J33" s="64">
        <v>-1</v>
      </c>
      <c r="K33" s="63">
        <v>17</v>
      </c>
      <c r="L33" s="64">
        <v>-11</v>
      </c>
      <c r="M33" s="65">
        <v>0</v>
      </c>
      <c r="N33" s="61">
        <v>0</v>
      </c>
      <c r="O33" s="62" t="str">
        <f t="shared" si="2"/>
        <v>-----</v>
      </c>
      <c r="P33" s="60">
        <f t="shared" si="9"/>
        <v>17</v>
      </c>
      <c r="Q33" s="61">
        <f t="shared" si="9"/>
        <v>-8</v>
      </c>
      <c r="R33" s="62">
        <f t="shared" si="3"/>
        <v>-0.32</v>
      </c>
      <c r="S33" s="63">
        <v>0</v>
      </c>
      <c r="T33" s="64">
        <v>0</v>
      </c>
      <c r="U33" s="63">
        <v>17</v>
      </c>
      <c r="V33" s="64">
        <v>-8</v>
      </c>
    </row>
    <row r="34" spans="1:22" ht="12" customHeight="1" x14ac:dyDescent="0.4">
      <c r="A34" s="52"/>
      <c r="B34" s="10" t="s">
        <v>31</v>
      </c>
      <c r="C34" s="59" t="s">
        <v>49</v>
      </c>
      <c r="D34" s="60">
        <f t="shared" si="8"/>
        <v>97</v>
      </c>
      <c r="E34" s="61">
        <f t="shared" si="8"/>
        <v>-10</v>
      </c>
      <c r="F34" s="62">
        <f t="shared" si="1"/>
        <v>-9.3457943925233641E-2</v>
      </c>
      <c r="G34" s="63">
        <v>0</v>
      </c>
      <c r="H34" s="64">
        <v>-1</v>
      </c>
      <c r="I34" s="63">
        <v>6</v>
      </c>
      <c r="J34" s="64">
        <v>0</v>
      </c>
      <c r="K34" s="63">
        <v>91</v>
      </c>
      <c r="L34" s="64">
        <v>-9</v>
      </c>
      <c r="M34" s="65">
        <v>0</v>
      </c>
      <c r="N34" s="61">
        <v>-1</v>
      </c>
      <c r="O34" s="62">
        <f t="shared" si="2"/>
        <v>-1</v>
      </c>
      <c r="P34" s="60">
        <f t="shared" si="9"/>
        <v>97</v>
      </c>
      <c r="Q34" s="61">
        <f t="shared" si="9"/>
        <v>-9</v>
      </c>
      <c r="R34" s="62">
        <f t="shared" si="3"/>
        <v>-8.4905660377358486E-2</v>
      </c>
      <c r="S34" s="63">
        <v>6</v>
      </c>
      <c r="T34" s="64">
        <v>0</v>
      </c>
      <c r="U34" s="63">
        <v>91</v>
      </c>
      <c r="V34" s="64">
        <v>-9</v>
      </c>
    </row>
    <row r="35" spans="1:22" ht="12" customHeight="1" x14ac:dyDescent="0.4">
      <c r="A35" s="52"/>
      <c r="B35" s="66"/>
      <c r="C35" s="67" t="s">
        <v>50</v>
      </c>
      <c r="D35" s="68">
        <f t="shared" si="8"/>
        <v>20</v>
      </c>
      <c r="E35" s="69">
        <f t="shared" si="8"/>
        <v>1</v>
      </c>
      <c r="F35" s="70">
        <f t="shared" si="1"/>
        <v>5.2631578947368418E-2</v>
      </c>
      <c r="G35" s="71">
        <v>0</v>
      </c>
      <c r="H35" s="72">
        <v>0</v>
      </c>
      <c r="I35" s="71">
        <v>1</v>
      </c>
      <c r="J35" s="72">
        <v>1</v>
      </c>
      <c r="K35" s="71">
        <v>19</v>
      </c>
      <c r="L35" s="72">
        <v>0</v>
      </c>
      <c r="M35" s="73">
        <v>0</v>
      </c>
      <c r="N35" s="69">
        <v>0</v>
      </c>
      <c r="O35" s="70" t="str">
        <f t="shared" si="2"/>
        <v>-----</v>
      </c>
      <c r="P35" s="68">
        <f t="shared" si="9"/>
        <v>20</v>
      </c>
      <c r="Q35" s="69">
        <f t="shared" si="9"/>
        <v>1</v>
      </c>
      <c r="R35" s="70">
        <f t="shared" si="3"/>
        <v>5.2631578947368418E-2</v>
      </c>
      <c r="S35" s="71">
        <v>1</v>
      </c>
      <c r="T35" s="72">
        <v>1</v>
      </c>
      <c r="U35" s="71">
        <v>19</v>
      </c>
      <c r="V35" s="72">
        <v>0</v>
      </c>
    </row>
    <row r="36" spans="1:22" ht="12" customHeight="1" x14ac:dyDescent="0.4">
      <c r="A36" s="52"/>
      <c r="B36" s="10"/>
      <c r="C36" s="12" t="s">
        <v>17</v>
      </c>
      <c r="D36" s="75">
        <f>SUM(D37:D40)</f>
        <v>132</v>
      </c>
      <c r="E36" s="76">
        <f>SUM(E37:E40)</f>
        <v>-35</v>
      </c>
      <c r="F36" s="34">
        <f t="shared" si="1"/>
        <v>-0.20958083832335328</v>
      </c>
      <c r="G36" s="77">
        <f t="shared" ref="G36:N36" si="10">SUM(G37:G40)</f>
        <v>1</v>
      </c>
      <c r="H36" s="78">
        <f t="shared" si="10"/>
        <v>0</v>
      </c>
      <c r="I36" s="77">
        <f t="shared" si="10"/>
        <v>6</v>
      </c>
      <c r="J36" s="78">
        <f t="shared" si="10"/>
        <v>-6</v>
      </c>
      <c r="K36" s="77">
        <f t="shared" si="10"/>
        <v>125</v>
      </c>
      <c r="L36" s="78">
        <f t="shared" si="10"/>
        <v>-29</v>
      </c>
      <c r="M36" s="79">
        <f t="shared" si="10"/>
        <v>1</v>
      </c>
      <c r="N36" s="29">
        <f t="shared" si="10"/>
        <v>0</v>
      </c>
      <c r="O36" s="34">
        <f t="shared" si="2"/>
        <v>0</v>
      </c>
      <c r="P36" s="79">
        <f>SUM(P37:P40)</f>
        <v>130</v>
      </c>
      <c r="Q36" s="76">
        <f>SUM(Q37:Q40)</f>
        <v>-34</v>
      </c>
      <c r="R36" s="34">
        <f t="shared" si="3"/>
        <v>-0.2073170731707317</v>
      </c>
      <c r="S36" s="77">
        <f>SUM(S37:S40)</f>
        <v>6</v>
      </c>
      <c r="T36" s="78">
        <f>SUM(T37:T40)</f>
        <v>-6</v>
      </c>
      <c r="U36" s="77">
        <f>SUM(U37:U40)</f>
        <v>124</v>
      </c>
      <c r="V36" s="78">
        <f>SUM(V37:V40)</f>
        <v>-28</v>
      </c>
    </row>
    <row r="37" spans="1:22" ht="12" customHeight="1" x14ac:dyDescent="0.4">
      <c r="A37" s="52"/>
      <c r="B37" s="10" t="s">
        <v>51</v>
      </c>
      <c r="C37" s="53" t="s">
        <v>94</v>
      </c>
      <c r="D37" s="54">
        <f t="shared" ref="D37:E40" si="11">SUM(G37,I37,K37)</f>
        <v>54</v>
      </c>
      <c r="E37" s="55">
        <f t="shared" si="11"/>
        <v>-22</v>
      </c>
      <c r="F37" s="42">
        <f t="shared" si="1"/>
        <v>-0.28947368421052633</v>
      </c>
      <c r="G37" s="56">
        <v>0</v>
      </c>
      <c r="H37" s="57">
        <v>0</v>
      </c>
      <c r="I37" s="56">
        <v>1</v>
      </c>
      <c r="J37" s="57">
        <v>-3</v>
      </c>
      <c r="K37" s="56">
        <v>53</v>
      </c>
      <c r="L37" s="57">
        <v>-19</v>
      </c>
      <c r="M37" s="58">
        <v>0</v>
      </c>
      <c r="N37" s="55">
        <v>0</v>
      </c>
      <c r="O37" s="42" t="str">
        <f t="shared" si="2"/>
        <v>-----</v>
      </c>
      <c r="P37" s="54">
        <f t="shared" ref="P37:Q40" si="12">SUM(S37,U37)</f>
        <v>54</v>
      </c>
      <c r="Q37" s="55">
        <f t="shared" si="12"/>
        <v>-22</v>
      </c>
      <c r="R37" s="42">
        <f t="shared" si="3"/>
        <v>-0.28947368421052633</v>
      </c>
      <c r="S37" s="56">
        <v>1</v>
      </c>
      <c r="T37" s="57">
        <v>-3</v>
      </c>
      <c r="U37" s="56">
        <v>53</v>
      </c>
      <c r="V37" s="57">
        <v>-19</v>
      </c>
    </row>
    <row r="38" spans="1:22" ht="12" customHeight="1" x14ac:dyDescent="0.4">
      <c r="A38" s="52"/>
      <c r="B38" s="10" t="s">
        <v>53</v>
      </c>
      <c r="C38" s="59" t="s">
        <v>54</v>
      </c>
      <c r="D38" s="60">
        <f t="shared" si="11"/>
        <v>12</v>
      </c>
      <c r="E38" s="61">
        <f t="shared" si="11"/>
        <v>3</v>
      </c>
      <c r="F38" s="62">
        <f t="shared" si="1"/>
        <v>0.33333333333333331</v>
      </c>
      <c r="G38" s="63">
        <v>0</v>
      </c>
      <c r="H38" s="64">
        <v>0</v>
      </c>
      <c r="I38" s="63">
        <v>2</v>
      </c>
      <c r="J38" s="64">
        <v>1</v>
      </c>
      <c r="K38" s="63">
        <v>10</v>
      </c>
      <c r="L38" s="64">
        <v>2</v>
      </c>
      <c r="M38" s="65">
        <v>0</v>
      </c>
      <c r="N38" s="61">
        <v>0</v>
      </c>
      <c r="O38" s="62" t="str">
        <f t="shared" si="2"/>
        <v>-----</v>
      </c>
      <c r="P38" s="60">
        <f t="shared" si="12"/>
        <v>12</v>
      </c>
      <c r="Q38" s="61">
        <f t="shared" si="12"/>
        <v>3</v>
      </c>
      <c r="R38" s="62">
        <f t="shared" si="3"/>
        <v>0.33333333333333331</v>
      </c>
      <c r="S38" s="63">
        <v>2</v>
      </c>
      <c r="T38" s="64">
        <v>1</v>
      </c>
      <c r="U38" s="63">
        <v>10</v>
      </c>
      <c r="V38" s="64">
        <v>2</v>
      </c>
    </row>
    <row r="39" spans="1:22" ht="12" customHeight="1" x14ac:dyDescent="0.4">
      <c r="A39" s="52"/>
      <c r="B39" s="10" t="s">
        <v>28</v>
      </c>
      <c r="C39" s="59" t="s">
        <v>95</v>
      </c>
      <c r="D39" s="60">
        <f t="shared" si="11"/>
        <v>37</v>
      </c>
      <c r="E39" s="61">
        <f t="shared" si="11"/>
        <v>-11</v>
      </c>
      <c r="F39" s="62">
        <f t="shared" si="1"/>
        <v>-0.22916666666666666</v>
      </c>
      <c r="G39" s="63">
        <v>0</v>
      </c>
      <c r="H39" s="64">
        <v>0</v>
      </c>
      <c r="I39" s="63">
        <v>2</v>
      </c>
      <c r="J39" s="64">
        <v>-1</v>
      </c>
      <c r="K39" s="63">
        <v>35</v>
      </c>
      <c r="L39" s="64">
        <v>-10</v>
      </c>
      <c r="M39" s="65">
        <v>0</v>
      </c>
      <c r="N39" s="61">
        <v>0</v>
      </c>
      <c r="O39" s="62" t="str">
        <f t="shared" si="2"/>
        <v>-----</v>
      </c>
      <c r="P39" s="60">
        <f t="shared" si="12"/>
        <v>36</v>
      </c>
      <c r="Q39" s="61">
        <f t="shared" si="12"/>
        <v>-10</v>
      </c>
      <c r="R39" s="62">
        <f t="shared" si="3"/>
        <v>-0.21739130434782608</v>
      </c>
      <c r="S39" s="63">
        <v>2</v>
      </c>
      <c r="T39" s="64">
        <v>-1</v>
      </c>
      <c r="U39" s="63">
        <v>34</v>
      </c>
      <c r="V39" s="64">
        <v>-9</v>
      </c>
    </row>
    <row r="40" spans="1:22" ht="12" customHeight="1" x14ac:dyDescent="0.4">
      <c r="A40" s="52"/>
      <c r="B40" s="80" t="s">
        <v>56</v>
      </c>
      <c r="C40" s="67" t="s">
        <v>57</v>
      </c>
      <c r="D40" s="81">
        <f t="shared" si="11"/>
        <v>29</v>
      </c>
      <c r="E40" s="82">
        <f t="shared" si="11"/>
        <v>-5</v>
      </c>
      <c r="F40" s="83">
        <f t="shared" si="1"/>
        <v>-0.14705882352941177</v>
      </c>
      <c r="G40" s="84">
        <v>1</v>
      </c>
      <c r="H40" s="85">
        <v>0</v>
      </c>
      <c r="I40" s="84">
        <v>1</v>
      </c>
      <c r="J40" s="85">
        <v>-3</v>
      </c>
      <c r="K40" s="84">
        <v>27</v>
      </c>
      <c r="L40" s="85">
        <v>-2</v>
      </c>
      <c r="M40" s="86">
        <v>1</v>
      </c>
      <c r="N40" s="82">
        <v>0</v>
      </c>
      <c r="O40" s="83">
        <f t="shared" si="2"/>
        <v>0</v>
      </c>
      <c r="P40" s="81">
        <f t="shared" si="12"/>
        <v>28</v>
      </c>
      <c r="Q40" s="82">
        <f t="shared" si="12"/>
        <v>-5</v>
      </c>
      <c r="R40" s="83">
        <f t="shared" si="3"/>
        <v>-0.15151515151515152</v>
      </c>
      <c r="S40" s="84">
        <v>1</v>
      </c>
      <c r="T40" s="85">
        <v>-3</v>
      </c>
      <c r="U40" s="84">
        <v>27</v>
      </c>
      <c r="V40" s="85">
        <v>-2</v>
      </c>
    </row>
    <row r="41" spans="1:22" ht="12" customHeight="1" x14ac:dyDescent="0.4">
      <c r="A41" s="52" t="s">
        <v>58</v>
      </c>
      <c r="B41" s="4"/>
      <c r="C41" s="87" t="s">
        <v>17</v>
      </c>
      <c r="D41" s="44">
        <f>SUM(D42:D48)</f>
        <v>554</v>
      </c>
      <c r="E41" s="45">
        <f>SUM(E42:E48)</f>
        <v>-68</v>
      </c>
      <c r="F41" s="38">
        <f t="shared" si="1"/>
        <v>-0.10932475884244373</v>
      </c>
      <c r="G41" s="46">
        <f t="shared" ref="G41:N41" si="13">SUM(G42:G48)</f>
        <v>4</v>
      </c>
      <c r="H41" s="47">
        <f t="shared" si="13"/>
        <v>-4</v>
      </c>
      <c r="I41" s="46">
        <f t="shared" si="13"/>
        <v>26</v>
      </c>
      <c r="J41" s="47">
        <f t="shared" si="13"/>
        <v>-4</v>
      </c>
      <c r="K41" s="46">
        <f t="shared" si="13"/>
        <v>524</v>
      </c>
      <c r="L41" s="47">
        <f t="shared" si="13"/>
        <v>-60</v>
      </c>
      <c r="M41" s="88">
        <f t="shared" si="13"/>
        <v>4</v>
      </c>
      <c r="N41" s="51">
        <f t="shared" si="13"/>
        <v>-4</v>
      </c>
      <c r="O41" s="38">
        <f t="shared" si="2"/>
        <v>-0.5</v>
      </c>
      <c r="P41" s="88">
        <f>SUM(P42:P48)</f>
        <v>551</v>
      </c>
      <c r="Q41" s="89">
        <f>SUM(Q42:Q48)</f>
        <v>-66</v>
      </c>
      <c r="R41" s="38">
        <f t="shared" si="3"/>
        <v>-0.10696920583468396</v>
      </c>
      <c r="S41" s="46">
        <f>SUM(S42:S48)</f>
        <v>25</v>
      </c>
      <c r="T41" s="47">
        <f>SUM(T42:T48)</f>
        <v>-4</v>
      </c>
      <c r="U41" s="46">
        <f>SUM(U42:U48)</f>
        <v>526</v>
      </c>
      <c r="V41" s="47">
        <f>SUM(V42:V48)</f>
        <v>-62</v>
      </c>
    </row>
    <row r="42" spans="1:22" ht="12" customHeight="1" x14ac:dyDescent="0.4">
      <c r="A42" s="52"/>
      <c r="B42" s="10"/>
      <c r="C42" s="53" t="s">
        <v>59</v>
      </c>
      <c r="D42" s="54">
        <f t="shared" ref="D42:E48" si="14">SUM(G42,I42,K42)</f>
        <v>244</v>
      </c>
      <c r="E42" s="55">
        <f t="shared" si="14"/>
        <v>-53</v>
      </c>
      <c r="F42" s="42">
        <f t="shared" si="1"/>
        <v>-0.17845117845117844</v>
      </c>
      <c r="G42" s="56">
        <v>1</v>
      </c>
      <c r="H42" s="57">
        <v>1</v>
      </c>
      <c r="I42" s="56">
        <v>3</v>
      </c>
      <c r="J42" s="57">
        <v>1</v>
      </c>
      <c r="K42" s="56">
        <v>240</v>
      </c>
      <c r="L42" s="57">
        <v>-55</v>
      </c>
      <c r="M42" s="58">
        <v>1</v>
      </c>
      <c r="N42" s="55">
        <v>1</v>
      </c>
      <c r="O42" s="42" t="str">
        <f t="shared" si="2"/>
        <v>-----</v>
      </c>
      <c r="P42" s="54">
        <f t="shared" ref="P42:Q48" si="15">SUM(S42,U42)</f>
        <v>241</v>
      </c>
      <c r="Q42" s="55">
        <f t="shared" si="15"/>
        <v>-55</v>
      </c>
      <c r="R42" s="42">
        <f t="shared" si="3"/>
        <v>-0.1858108108108108</v>
      </c>
      <c r="S42" s="56">
        <v>3</v>
      </c>
      <c r="T42" s="57">
        <v>1</v>
      </c>
      <c r="U42" s="56">
        <v>238</v>
      </c>
      <c r="V42" s="57">
        <v>-56</v>
      </c>
    </row>
    <row r="43" spans="1:22" ht="12" customHeight="1" x14ac:dyDescent="0.4">
      <c r="A43" s="52"/>
      <c r="B43" s="10" t="s">
        <v>60</v>
      </c>
      <c r="C43" s="59" t="s">
        <v>61</v>
      </c>
      <c r="D43" s="60">
        <f t="shared" si="14"/>
        <v>41</v>
      </c>
      <c r="E43" s="61">
        <f t="shared" si="14"/>
        <v>14</v>
      </c>
      <c r="F43" s="62">
        <f t="shared" si="1"/>
        <v>0.51851851851851849</v>
      </c>
      <c r="G43" s="63">
        <v>0</v>
      </c>
      <c r="H43" s="64">
        <v>-1</v>
      </c>
      <c r="I43" s="63">
        <v>3</v>
      </c>
      <c r="J43" s="64">
        <v>-2</v>
      </c>
      <c r="K43" s="63">
        <v>38</v>
      </c>
      <c r="L43" s="64">
        <v>17</v>
      </c>
      <c r="M43" s="65">
        <v>0</v>
      </c>
      <c r="N43" s="61">
        <v>-1</v>
      </c>
      <c r="O43" s="62">
        <f t="shared" si="2"/>
        <v>-1</v>
      </c>
      <c r="P43" s="60">
        <f t="shared" si="15"/>
        <v>41</v>
      </c>
      <c r="Q43" s="61">
        <f t="shared" si="15"/>
        <v>14</v>
      </c>
      <c r="R43" s="62">
        <f t="shared" si="3"/>
        <v>0.51851851851851849</v>
      </c>
      <c r="S43" s="63">
        <v>3</v>
      </c>
      <c r="T43" s="64">
        <v>-1</v>
      </c>
      <c r="U43" s="63">
        <v>38</v>
      </c>
      <c r="V43" s="64">
        <v>15</v>
      </c>
    </row>
    <row r="44" spans="1:22" ht="12" customHeight="1" x14ac:dyDescent="0.4">
      <c r="A44" s="52"/>
      <c r="B44" s="10" t="s">
        <v>62</v>
      </c>
      <c r="C44" s="59" t="s">
        <v>96</v>
      </c>
      <c r="D44" s="60">
        <f t="shared" si="14"/>
        <v>17</v>
      </c>
      <c r="E44" s="61">
        <f t="shared" si="14"/>
        <v>-4</v>
      </c>
      <c r="F44" s="62">
        <f t="shared" si="1"/>
        <v>-0.19047619047619047</v>
      </c>
      <c r="G44" s="63">
        <v>1</v>
      </c>
      <c r="H44" s="64">
        <v>-3</v>
      </c>
      <c r="I44" s="63">
        <v>2</v>
      </c>
      <c r="J44" s="64">
        <v>2</v>
      </c>
      <c r="K44" s="63">
        <v>14</v>
      </c>
      <c r="L44" s="64">
        <v>-3</v>
      </c>
      <c r="M44" s="65">
        <v>1</v>
      </c>
      <c r="N44" s="61">
        <v>-3</v>
      </c>
      <c r="O44" s="62">
        <f t="shared" si="2"/>
        <v>-0.75</v>
      </c>
      <c r="P44" s="60">
        <f t="shared" si="15"/>
        <v>17</v>
      </c>
      <c r="Q44" s="61">
        <f t="shared" si="15"/>
        <v>0</v>
      </c>
      <c r="R44" s="62">
        <f t="shared" si="3"/>
        <v>0</v>
      </c>
      <c r="S44" s="63">
        <v>2</v>
      </c>
      <c r="T44" s="64">
        <v>2</v>
      </c>
      <c r="U44" s="63">
        <v>15</v>
      </c>
      <c r="V44" s="64">
        <v>-2</v>
      </c>
    </row>
    <row r="45" spans="1:22" ht="12" customHeight="1" x14ac:dyDescent="0.4">
      <c r="A45" s="52"/>
      <c r="B45" s="10" t="s">
        <v>28</v>
      </c>
      <c r="C45" s="59" t="s">
        <v>97</v>
      </c>
      <c r="D45" s="60">
        <f t="shared" si="14"/>
        <v>55</v>
      </c>
      <c r="E45" s="61">
        <f t="shared" si="14"/>
        <v>-4</v>
      </c>
      <c r="F45" s="62">
        <f t="shared" si="1"/>
        <v>-6.7796610169491525E-2</v>
      </c>
      <c r="G45" s="63">
        <v>0</v>
      </c>
      <c r="H45" s="64">
        <v>0</v>
      </c>
      <c r="I45" s="63">
        <v>6</v>
      </c>
      <c r="J45" s="64">
        <v>1</v>
      </c>
      <c r="K45" s="63">
        <v>49</v>
      </c>
      <c r="L45" s="64">
        <v>-5</v>
      </c>
      <c r="M45" s="65">
        <v>0</v>
      </c>
      <c r="N45" s="61">
        <v>0</v>
      </c>
      <c r="O45" s="62" t="str">
        <f t="shared" si="2"/>
        <v>-----</v>
      </c>
      <c r="P45" s="60">
        <f t="shared" si="15"/>
        <v>55</v>
      </c>
      <c r="Q45" s="61">
        <f t="shared" si="15"/>
        <v>-4</v>
      </c>
      <c r="R45" s="62">
        <f t="shared" si="3"/>
        <v>-6.7796610169491525E-2</v>
      </c>
      <c r="S45" s="63">
        <v>6</v>
      </c>
      <c r="T45" s="64">
        <v>1</v>
      </c>
      <c r="U45" s="63">
        <v>49</v>
      </c>
      <c r="V45" s="64">
        <v>-5</v>
      </c>
    </row>
    <row r="46" spans="1:22" ht="12" customHeight="1" x14ac:dyDescent="0.4">
      <c r="A46" s="52"/>
      <c r="B46" s="10" t="s">
        <v>31</v>
      </c>
      <c r="C46" s="59" t="s">
        <v>85</v>
      </c>
      <c r="D46" s="60">
        <f t="shared" si="14"/>
        <v>50</v>
      </c>
      <c r="E46" s="61">
        <f t="shared" si="14"/>
        <v>6</v>
      </c>
      <c r="F46" s="62">
        <f t="shared" si="1"/>
        <v>0.13636363636363635</v>
      </c>
      <c r="G46" s="63">
        <v>0</v>
      </c>
      <c r="H46" s="64">
        <v>-1</v>
      </c>
      <c r="I46" s="63">
        <v>2</v>
      </c>
      <c r="J46" s="64">
        <v>-2</v>
      </c>
      <c r="K46" s="63">
        <v>48</v>
      </c>
      <c r="L46" s="64">
        <v>9</v>
      </c>
      <c r="M46" s="65">
        <v>0</v>
      </c>
      <c r="N46" s="61">
        <v>-1</v>
      </c>
      <c r="O46" s="62">
        <f t="shared" si="2"/>
        <v>-1</v>
      </c>
      <c r="P46" s="60">
        <f t="shared" si="15"/>
        <v>51</v>
      </c>
      <c r="Q46" s="61">
        <f t="shared" si="15"/>
        <v>9</v>
      </c>
      <c r="R46" s="62">
        <f t="shared" si="3"/>
        <v>0.21428571428571427</v>
      </c>
      <c r="S46" s="63">
        <v>2</v>
      </c>
      <c r="T46" s="64">
        <v>-2</v>
      </c>
      <c r="U46" s="63">
        <v>49</v>
      </c>
      <c r="V46" s="64">
        <v>11</v>
      </c>
    </row>
    <row r="47" spans="1:22" ht="12" customHeight="1" x14ac:dyDescent="0.4">
      <c r="A47" s="52"/>
      <c r="B47" s="10"/>
      <c r="C47" s="59" t="s">
        <v>66</v>
      </c>
      <c r="D47" s="60">
        <f t="shared" si="14"/>
        <v>55</v>
      </c>
      <c r="E47" s="61">
        <f t="shared" si="14"/>
        <v>-22</v>
      </c>
      <c r="F47" s="62">
        <f t="shared" si="1"/>
        <v>-0.2857142857142857</v>
      </c>
      <c r="G47" s="63">
        <v>2</v>
      </c>
      <c r="H47" s="64">
        <v>0</v>
      </c>
      <c r="I47" s="63">
        <v>4</v>
      </c>
      <c r="J47" s="64">
        <v>-4</v>
      </c>
      <c r="K47" s="63">
        <v>49</v>
      </c>
      <c r="L47" s="64">
        <v>-18</v>
      </c>
      <c r="M47" s="65">
        <v>2</v>
      </c>
      <c r="N47" s="61">
        <v>0</v>
      </c>
      <c r="O47" s="62">
        <f t="shared" si="2"/>
        <v>0</v>
      </c>
      <c r="P47" s="60">
        <f t="shared" si="15"/>
        <v>53</v>
      </c>
      <c r="Q47" s="61">
        <f t="shared" si="15"/>
        <v>-24</v>
      </c>
      <c r="R47" s="62">
        <f t="shared" si="3"/>
        <v>-0.31168831168831168</v>
      </c>
      <c r="S47" s="63">
        <v>4</v>
      </c>
      <c r="T47" s="64">
        <v>-4</v>
      </c>
      <c r="U47" s="63">
        <v>49</v>
      </c>
      <c r="V47" s="64">
        <v>-20</v>
      </c>
    </row>
    <row r="48" spans="1:22" ht="12" customHeight="1" x14ac:dyDescent="0.4">
      <c r="A48" s="80"/>
      <c r="B48" s="66"/>
      <c r="C48" s="67" t="s">
        <v>67</v>
      </c>
      <c r="D48" s="68">
        <f t="shared" si="14"/>
        <v>92</v>
      </c>
      <c r="E48" s="69">
        <f t="shared" si="14"/>
        <v>-5</v>
      </c>
      <c r="F48" s="70">
        <f t="shared" si="1"/>
        <v>-5.1546391752577317E-2</v>
      </c>
      <c r="G48" s="71">
        <v>0</v>
      </c>
      <c r="H48" s="72">
        <v>0</v>
      </c>
      <c r="I48" s="71">
        <v>6</v>
      </c>
      <c r="J48" s="72">
        <v>0</v>
      </c>
      <c r="K48" s="71">
        <v>86</v>
      </c>
      <c r="L48" s="72">
        <v>-5</v>
      </c>
      <c r="M48" s="73">
        <v>0</v>
      </c>
      <c r="N48" s="69">
        <v>0</v>
      </c>
      <c r="O48" s="70" t="str">
        <f t="shared" si="2"/>
        <v>-----</v>
      </c>
      <c r="P48" s="68">
        <f t="shared" si="15"/>
        <v>93</v>
      </c>
      <c r="Q48" s="69">
        <f t="shared" si="15"/>
        <v>-6</v>
      </c>
      <c r="R48" s="70">
        <f t="shared" si="3"/>
        <v>-6.0606060606060608E-2</v>
      </c>
      <c r="S48" s="71">
        <v>5</v>
      </c>
      <c r="T48" s="72">
        <v>-1</v>
      </c>
      <c r="U48" s="71">
        <v>88</v>
      </c>
      <c r="V48" s="72">
        <v>-5</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98</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X12" sqref="X12"/>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93</v>
      </c>
      <c r="V1" s="3" t="s">
        <v>79</v>
      </c>
    </row>
    <row r="2" spans="1:22" x14ac:dyDescent="0.4">
      <c r="A2" s="4"/>
      <c r="B2" s="5"/>
      <c r="C2" s="6" t="s">
        <v>1</v>
      </c>
      <c r="D2" s="7" t="s">
        <v>2</v>
      </c>
      <c r="E2" s="7"/>
      <c r="F2" s="7"/>
      <c r="G2" s="7"/>
      <c r="H2" s="7"/>
      <c r="I2" s="7"/>
      <c r="J2" s="7"/>
      <c r="K2" s="7"/>
      <c r="L2" s="8"/>
      <c r="M2" s="9" t="s">
        <v>3</v>
      </c>
      <c r="N2" s="7"/>
      <c r="O2" s="7"/>
      <c r="P2" s="9" t="s">
        <v>4</v>
      </c>
      <c r="Q2" s="7"/>
      <c r="R2" s="7"/>
      <c r="S2" s="7"/>
      <c r="T2" s="7"/>
      <c r="U2" s="7"/>
      <c r="V2" s="8"/>
    </row>
    <row r="3" spans="1:22" x14ac:dyDescent="0.4">
      <c r="A3" s="10"/>
      <c r="B3" s="11"/>
      <c r="C3" s="12"/>
      <c r="D3" s="13"/>
      <c r="E3" s="14" t="s">
        <v>5</v>
      </c>
      <c r="F3" s="15"/>
      <c r="G3" s="14" t="s">
        <v>6</v>
      </c>
      <c r="H3" s="15"/>
      <c r="I3" s="14" t="s">
        <v>7</v>
      </c>
      <c r="J3" s="15"/>
      <c r="K3" s="14" t="s">
        <v>8</v>
      </c>
      <c r="L3" s="15"/>
      <c r="M3" s="16"/>
      <c r="N3" s="14" t="s">
        <v>5</v>
      </c>
      <c r="O3" s="15"/>
      <c r="P3" s="16"/>
      <c r="Q3" s="14" t="s">
        <v>5</v>
      </c>
      <c r="R3" s="15"/>
      <c r="S3" s="14" t="s">
        <v>9</v>
      </c>
      <c r="T3" s="15"/>
      <c r="U3" s="14" t="s">
        <v>10</v>
      </c>
      <c r="V3" s="15"/>
    </row>
    <row r="4" spans="1:22" ht="12.75" thickBot="1" x14ac:dyDescent="0.45">
      <c r="A4" s="17" t="s">
        <v>11</v>
      </c>
      <c r="B4" s="18"/>
      <c r="C4" s="19"/>
      <c r="D4" s="20" t="s">
        <v>12</v>
      </c>
      <c r="E4" s="21" t="s">
        <v>13</v>
      </c>
      <c r="F4" s="22" t="s">
        <v>14</v>
      </c>
      <c r="G4" s="23"/>
      <c r="H4" s="24" t="s">
        <v>13</v>
      </c>
      <c r="I4" s="23"/>
      <c r="J4" s="24" t="s">
        <v>13</v>
      </c>
      <c r="K4" s="23"/>
      <c r="L4" s="24" t="s">
        <v>13</v>
      </c>
      <c r="M4" s="22" t="s">
        <v>12</v>
      </c>
      <c r="N4" s="21" t="s">
        <v>13</v>
      </c>
      <c r="O4" s="22" t="s">
        <v>14</v>
      </c>
      <c r="P4" s="22" t="s">
        <v>12</v>
      </c>
      <c r="Q4" s="21" t="s">
        <v>13</v>
      </c>
      <c r="R4" s="22" t="s">
        <v>14</v>
      </c>
      <c r="S4" s="23"/>
      <c r="T4" s="24" t="s">
        <v>13</v>
      </c>
      <c r="U4" s="23"/>
      <c r="V4" s="24" t="s">
        <v>13</v>
      </c>
    </row>
    <row r="5" spans="1:22" ht="12.75" customHeight="1" thickTop="1" x14ac:dyDescent="0.4">
      <c r="A5" s="25" t="s">
        <v>15</v>
      </c>
      <c r="B5" s="26"/>
      <c r="C5" s="27"/>
      <c r="D5" s="28">
        <f>SUM(D9,D10,D25,D36,D41)</f>
        <v>327</v>
      </c>
      <c r="E5" s="29">
        <f>SUM(E9,E10,E25,E36,E41)</f>
        <v>-31</v>
      </c>
      <c r="F5" s="30">
        <f>IF(D5-E5&gt;0,E5/(D5-E5),"-----")</f>
        <v>-8.6592178770949726E-2</v>
      </c>
      <c r="G5" s="31">
        <f t="shared" ref="G5:N5" si="0">SUM(G9,G10,G25,G36,G41)</f>
        <v>2</v>
      </c>
      <c r="H5" s="32">
        <f t="shared" si="0"/>
        <v>0</v>
      </c>
      <c r="I5" s="31">
        <f t="shared" si="0"/>
        <v>16</v>
      </c>
      <c r="J5" s="32">
        <f t="shared" si="0"/>
        <v>4</v>
      </c>
      <c r="K5" s="31">
        <f t="shared" si="0"/>
        <v>309</v>
      </c>
      <c r="L5" s="32">
        <f t="shared" si="0"/>
        <v>-35</v>
      </c>
      <c r="M5" s="33">
        <f t="shared" si="0"/>
        <v>2</v>
      </c>
      <c r="N5" s="29">
        <f t="shared" si="0"/>
        <v>0</v>
      </c>
      <c r="O5" s="30">
        <f>IF(M5-N5&gt;0,N5/(M5-N5),"-----")</f>
        <v>0</v>
      </c>
      <c r="P5" s="33">
        <f>SUM(P9,P10,P25,P36,P41)</f>
        <v>317</v>
      </c>
      <c r="Q5" s="29">
        <f>SUM(Q9,Q10,Q25,Q36,Q41)</f>
        <v>-36</v>
      </c>
      <c r="R5" s="30">
        <f>IF(P5-Q5&gt;0,Q5/(P5-Q5),"-----")</f>
        <v>-0.10198300283286119</v>
      </c>
      <c r="S5" s="31">
        <f>SUM(S9,S10,S25,S36,S41)</f>
        <v>16</v>
      </c>
      <c r="T5" s="32">
        <f>SUM(T9,T10,T25,T36,T41)</f>
        <v>4</v>
      </c>
      <c r="U5" s="31">
        <f>SUM(U9,U10,U25,U36,U41)</f>
        <v>301</v>
      </c>
      <c r="V5" s="32">
        <f>SUM(V9,V10,V25,V36,V41)</f>
        <v>-40</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16</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17</v>
      </c>
      <c r="D10" s="44">
        <f>SUM(D11:D24)</f>
        <v>218</v>
      </c>
      <c r="E10" s="45">
        <f>SUM(E11:E24)</f>
        <v>14</v>
      </c>
      <c r="F10" s="38">
        <f t="shared" si="1"/>
        <v>6.8627450980392163E-2</v>
      </c>
      <c r="G10" s="46">
        <f t="shared" ref="G10:N10" si="4">SUM(G11:G24)</f>
        <v>2</v>
      </c>
      <c r="H10" s="47">
        <f t="shared" si="4"/>
        <v>2</v>
      </c>
      <c r="I10" s="46">
        <f t="shared" si="4"/>
        <v>10</v>
      </c>
      <c r="J10" s="47">
        <f t="shared" si="4"/>
        <v>7</v>
      </c>
      <c r="K10" s="46">
        <f t="shared" si="4"/>
        <v>206</v>
      </c>
      <c r="L10" s="47">
        <f t="shared" si="4"/>
        <v>5</v>
      </c>
      <c r="M10" s="48">
        <f t="shared" si="4"/>
        <v>2</v>
      </c>
      <c r="N10" s="49">
        <f t="shared" si="4"/>
        <v>2</v>
      </c>
      <c r="O10" s="50" t="str">
        <f t="shared" si="2"/>
        <v>-----</v>
      </c>
      <c r="P10" s="48">
        <f>SUM(P11:P24)</f>
        <v>211</v>
      </c>
      <c r="Q10" s="51">
        <f>SUM(Q11:Q24)</f>
        <v>10</v>
      </c>
      <c r="R10" s="38">
        <f t="shared" si="3"/>
        <v>4.975124378109453E-2</v>
      </c>
      <c r="S10" s="46">
        <f>SUM(S11:S24)</f>
        <v>10</v>
      </c>
      <c r="T10" s="47">
        <f>SUM(T11:T24)</f>
        <v>7</v>
      </c>
      <c r="U10" s="46">
        <f>SUM(U11:U24)</f>
        <v>201</v>
      </c>
      <c r="V10" s="47">
        <f>SUM(V11:V24)</f>
        <v>3</v>
      </c>
    </row>
    <row r="11" spans="1:22" ht="12" customHeight="1" x14ac:dyDescent="0.4">
      <c r="A11" s="52"/>
      <c r="B11" s="10"/>
      <c r="C11" s="53" t="s">
        <v>70</v>
      </c>
      <c r="D11" s="54">
        <f t="shared" ref="D11:E24" si="5">SUM(G11,I11,K11)</f>
        <v>19</v>
      </c>
      <c r="E11" s="55">
        <f t="shared" si="5"/>
        <v>3</v>
      </c>
      <c r="F11" s="42">
        <f t="shared" si="1"/>
        <v>0.1875</v>
      </c>
      <c r="G11" s="56">
        <v>0</v>
      </c>
      <c r="H11" s="57">
        <v>0</v>
      </c>
      <c r="I11" s="56">
        <v>0</v>
      </c>
      <c r="J11" s="57">
        <v>0</v>
      </c>
      <c r="K11" s="56">
        <v>19</v>
      </c>
      <c r="L11" s="57">
        <v>3</v>
      </c>
      <c r="M11" s="58">
        <v>0</v>
      </c>
      <c r="N11" s="55">
        <v>0</v>
      </c>
      <c r="O11" s="42" t="str">
        <f t="shared" si="2"/>
        <v>-----</v>
      </c>
      <c r="P11" s="54">
        <f t="shared" ref="P11:Q24" si="6">SUM(S11,U11)</f>
        <v>17</v>
      </c>
      <c r="Q11" s="55">
        <f t="shared" si="6"/>
        <v>3</v>
      </c>
      <c r="R11" s="42">
        <f t="shared" si="3"/>
        <v>0.21428571428571427</v>
      </c>
      <c r="S11" s="56">
        <v>0</v>
      </c>
      <c r="T11" s="57">
        <v>0</v>
      </c>
      <c r="U11" s="56">
        <v>17</v>
      </c>
      <c r="V11" s="57">
        <v>3</v>
      </c>
    </row>
    <row r="12" spans="1:22" ht="12" customHeight="1" x14ac:dyDescent="0.4">
      <c r="A12" s="52"/>
      <c r="B12" s="10"/>
      <c r="C12" s="59" t="s">
        <v>19</v>
      </c>
      <c r="D12" s="60">
        <f t="shared" si="5"/>
        <v>38</v>
      </c>
      <c r="E12" s="61">
        <f t="shared" si="5"/>
        <v>11</v>
      </c>
      <c r="F12" s="62">
        <f t="shared" si="1"/>
        <v>0.40740740740740738</v>
      </c>
      <c r="G12" s="63">
        <v>0</v>
      </c>
      <c r="H12" s="64">
        <v>0</v>
      </c>
      <c r="I12" s="63">
        <v>6</v>
      </c>
      <c r="J12" s="64">
        <v>6</v>
      </c>
      <c r="K12" s="63">
        <v>32</v>
      </c>
      <c r="L12" s="64">
        <v>5</v>
      </c>
      <c r="M12" s="65">
        <v>0</v>
      </c>
      <c r="N12" s="61">
        <v>0</v>
      </c>
      <c r="O12" s="62" t="str">
        <f t="shared" si="2"/>
        <v>-----</v>
      </c>
      <c r="P12" s="60">
        <f t="shared" si="6"/>
        <v>35</v>
      </c>
      <c r="Q12" s="61">
        <f t="shared" si="6"/>
        <v>9</v>
      </c>
      <c r="R12" s="62">
        <f t="shared" si="3"/>
        <v>0.34615384615384615</v>
      </c>
      <c r="S12" s="63">
        <v>6</v>
      </c>
      <c r="T12" s="64">
        <v>6</v>
      </c>
      <c r="U12" s="63">
        <v>29</v>
      </c>
      <c r="V12" s="64">
        <v>3</v>
      </c>
    </row>
    <row r="13" spans="1:22" ht="12" customHeight="1" x14ac:dyDescent="0.4">
      <c r="A13" s="52"/>
      <c r="B13" s="10"/>
      <c r="C13" s="59" t="s">
        <v>20</v>
      </c>
      <c r="D13" s="60">
        <f t="shared" si="5"/>
        <v>16</v>
      </c>
      <c r="E13" s="61">
        <f t="shared" si="5"/>
        <v>-5</v>
      </c>
      <c r="F13" s="62">
        <f t="shared" si="1"/>
        <v>-0.23809523809523808</v>
      </c>
      <c r="G13" s="63">
        <v>0</v>
      </c>
      <c r="H13" s="64">
        <v>0</v>
      </c>
      <c r="I13" s="63">
        <v>0</v>
      </c>
      <c r="J13" s="64">
        <v>-1</v>
      </c>
      <c r="K13" s="63">
        <v>16</v>
      </c>
      <c r="L13" s="64">
        <v>-4</v>
      </c>
      <c r="M13" s="65">
        <v>0</v>
      </c>
      <c r="N13" s="61">
        <v>0</v>
      </c>
      <c r="O13" s="62" t="str">
        <f t="shared" si="2"/>
        <v>-----</v>
      </c>
      <c r="P13" s="60">
        <f t="shared" si="6"/>
        <v>17</v>
      </c>
      <c r="Q13" s="61">
        <f t="shared" si="6"/>
        <v>-4</v>
      </c>
      <c r="R13" s="62">
        <f t="shared" si="3"/>
        <v>-0.19047619047619047</v>
      </c>
      <c r="S13" s="63">
        <v>0</v>
      </c>
      <c r="T13" s="64">
        <v>-1</v>
      </c>
      <c r="U13" s="63">
        <v>17</v>
      </c>
      <c r="V13" s="64">
        <v>-3</v>
      </c>
    </row>
    <row r="14" spans="1:22" ht="12" customHeight="1" x14ac:dyDescent="0.4">
      <c r="A14" s="52"/>
      <c r="B14" s="10" t="s">
        <v>21</v>
      </c>
      <c r="C14" s="59" t="s">
        <v>22</v>
      </c>
      <c r="D14" s="60">
        <f t="shared" si="5"/>
        <v>22</v>
      </c>
      <c r="E14" s="61">
        <f t="shared" si="5"/>
        <v>-9</v>
      </c>
      <c r="F14" s="62">
        <f t="shared" si="1"/>
        <v>-0.29032258064516131</v>
      </c>
      <c r="G14" s="63">
        <v>0</v>
      </c>
      <c r="H14" s="64">
        <v>0</v>
      </c>
      <c r="I14" s="63">
        <v>0</v>
      </c>
      <c r="J14" s="64">
        <v>0</v>
      </c>
      <c r="K14" s="63">
        <v>22</v>
      </c>
      <c r="L14" s="64">
        <v>-9</v>
      </c>
      <c r="M14" s="65">
        <v>0</v>
      </c>
      <c r="N14" s="61">
        <v>0</v>
      </c>
      <c r="O14" s="62" t="str">
        <f t="shared" si="2"/>
        <v>-----</v>
      </c>
      <c r="P14" s="60">
        <f t="shared" si="6"/>
        <v>20</v>
      </c>
      <c r="Q14" s="61">
        <f t="shared" si="6"/>
        <v>-11</v>
      </c>
      <c r="R14" s="62">
        <f t="shared" si="3"/>
        <v>-0.35483870967741937</v>
      </c>
      <c r="S14" s="63">
        <v>0</v>
      </c>
      <c r="T14" s="64">
        <v>0</v>
      </c>
      <c r="U14" s="63">
        <v>20</v>
      </c>
      <c r="V14" s="64">
        <v>-11</v>
      </c>
    </row>
    <row r="15" spans="1:22" ht="12" customHeight="1" x14ac:dyDescent="0.4">
      <c r="A15" s="52"/>
      <c r="B15" s="10"/>
      <c r="C15" s="59" t="s">
        <v>23</v>
      </c>
      <c r="D15" s="60">
        <f t="shared" si="5"/>
        <v>27</v>
      </c>
      <c r="E15" s="61">
        <f t="shared" si="5"/>
        <v>6</v>
      </c>
      <c r="F15" s="62">
        <f t="shared" si="1"/>
        <v>0.2857142857142857</v>
      </c>
      <c r="G15" s="63">
        <v>0</v>
      </c>
      <c r="H15" s="64">
        <v>0</v>
      </c>
      <c r="I15" s="63">
        <v>1</v>
      </c>
      <c r="J15" s="64">
        <v>1</v>
      </c>
      <c r="K15" s="63">
        <v>26</v>
      </c>
      <c r="L15" s="64">
        <v>5</v>
      </c>
      <c r="M15" s="65">
        <v>0</v>
      </c>
      <c r="N15" s="61">
        <v>0</v>
      </c>
      <c r="O15" s="62" t="str">
        <f t="shared" si="2"/>
        <v>-----</v>
      </c>
      <c r="P15" s="60">
        <f t="shared" si="6"/>
        <v>28</v>
      </c>
      <c r="Q15" s="61">
        <f t="shared" si="6"/>
        <v>8</v>
      </c>
      <c r="R15" s="62">
        <f t="shared" si="3"/>
        <v>0.4</v>
      </c>
      <c r="S15" s="63">
        <v>1</v>
      </c>
      <c r="T15" s="64">
        <v>1</v>
      </c>
      <c r="U15" s="63">
        <v>27</v>
      </c>
      <c r="V15" s="64">
        <v>7</v>
      </c>
    </row>
    <row r="16" spans="1:22" ht="12" customHeight="1" x14ac:dyDescent="0.4">
      <c r="A16" s="52" t="s">
        <v>24</v>
      </c>
      <c r="B16" s="10" t="s">
        <v>25</v>
      </c>
      <c r="C16" s="59" t="s">
        <v>100</v>
      </c>
      <c r="D16" s="60">
        <f t="shared" si="5"/>
        <v>20</v>
      </c>
      <c r="E16" s="61">
        <f t="shared" si="5"/>
        <v>5</v>
      </c>
      <c r="F16" s="62">
        <f t="shared" si="1"/>
        <v>0.33333333333333331</v>
      </c>
      <c r="G16" s="63">
        <v>0</v>
      </c>
      <c r="H16" s="64">
        <v>0</v>
      </c>
      <c r="I16" s="63">
        <v>1</v>
      </c>
      <c r="J16" s="64">
        <v>-1</v>
      </c>
      <c r="K16" s="63">
        <v>19</v>
      </c>
      <c r="L16" s="64">
        <v>6</v>
      </c>
      <c r="M16" s="65">
        <v>0</v>
      </c>
      <c r="N16" s="61">
        <v>0</v>
      </c>
      <c r="O16" s="62" t="str">
        <f t="shared" si="2"/>
        <v>-----</v>
      </c>
      <c r="P16" s="60">
        <f t="shared" si="6"/>
        <v>20</v>
      </c>
      <c r="Q16" s="61">
        <f t="shared" si="6"/>
        <v>5</v>
      </c>
      <c r="R16" s="62">
        <f t="shared" si="3"/>
        <v>0.33333333333333331</v>
      </c>
      <c r="S16" s="63">
        <v>1</v>
      </c>
      <c r="T16" s="64">
        <v>-1</v>
      </c>
      <c r="U16" s="63">
        <v>19</v>
      </c>
      <c r="V16" s="64">
        <v>6</v>
      </c>
    </row>
    <row r="17" spans="1:22" ht="12" customHeight="1" x14ac:dyDescent="0.4">
      <c r="A17" s="52"/>
      <c r="B17" s="10"/>
      <c r="C17" s="59" t="s">
        <v>73</v>
      </c>
      <c r="D17" s="60">
        <f t="shared" si="5"/>
        <v>23</v>
      </c>
      <c r="E17" s="61">
        <f t="shared" si="5"/>
        <v>-3</v>
      </c>
      <c r="F17" s="62">
        <f t="shared" si="1"/>
        <v>-0.11538461538461539</v>
      </c>
      <c r="G17" s="63">
        <v>0</v>
      </c>
      <c r="H17" s="64">
        <v>0</v>
      </c>
      <c r="I17" s="63">
        <v>0</v>
      </c>
      <c r="J17" s="64">
        <v>0</v>
      </c>
      <c r="K17" s="63">
        <v>23</v>
      </c>
      <c r="L17" s="64">
        <v>-3</v>
      </c>
      <c r="M17" s="65">
        <v>0</v>
      </c>
      <c r="N17" s="61">
        <v>0</v>
      </c>
      <c r="O17" s="62" t="str">
        <f t="shared" si="2"/>
        <v>-----</v>
      </c>
      <c r="P17" s="60">
        <f t="shared" si="6"/>
        <v>23</v>
      </c>
      <c r="Q17" s="61">
        <f t="shared" si="6"/>
        <v>-3</v>
      </c>
      <c r="R17" s="62">
        <f t="shared" si="3"/>
        <v>-0.11538461538461539</v>
      </c>
      <c r="S17" s="63">
        <v>0</v>
      </c>
      <c r="T17" s="64">
        <v>0</v>
      </c>
      <c r="U17" s="63">
        <v>23</v>
      </c>
      <c r="V17" s="64">
        <v>-3</v>
      </c>
    </row>
    <row r="18" spans="1:22" ht="12" customHeight="1" x14ac:dyDescent="0.4">
      <c r="A18" s="52"/>
      <c r="B18" s="10" t="s">
        <v>28</v>
      </c>
      <c r="C18" s="59" t="s">
        <v>29</v>
      </c>
      <c r="D18" s="60">
        <f>SUM(G18,I18,K18)</f>
        <v>28</v>
      </c>
      <c r="E18" s="61">
        <f>SUM(H18,J18,L18)</f>
        <v>4</v>
      </c>
      <c r="F18" s="62">
        <f>IF(D18-E18&gt;0,E18/(D18-E18),"-----")</f>
        <v>0.16666666666666666</v>
      </c>
      <c r="G18" s="63">
        <v>0</v>
      </c>
      <c r="H18" s="64">
        <v>0</v>
      </c>
      <c r="I18" s="63">
        <v>0</v>
      </c>
      <c r="J18" s="64">
        <v>0</v>
      </c>
      <c r="K18" s="63">
        <v>28</v>
      </c>
      <c r="L18" s="64">
        <v>4</v>
      </c>
      <c r="M18" s="65">
        <v>0</v>
      </c>
      <c r="N18" s="61">
        <v>0</v>
      </c>
      <c r="O18" s="62" t="str">
        <f>IF(M18-N18&gt;0,N18/(M18-N18),"-----")</f>
        <v>-----</v>
      </c>
      <c r="P18" s="60">
        <f>SUM(S18,U18)</f>
        <v>28</v>
      </c>
      <c r="Q18" s="61">
        <f>SUM(T18,V18)</f>
        <v>3</v>
      </c>
      <c r="R18" s="62">
        <f>IF(P18-Q18&gt;0,Q18/(P18-Q18),"-----")</f>
        <v>0.12</v>
      </c>
      <c r="S18" s="63">
        <v>0</v>
      </c>
      <c r="T18" s="64">
        <v>0</v>
      </c>
      <c r="U18" s="63">
        <v>28</v>
      </c>
      <c r="V18" s="64">
        <v>3</v>
      </c>
    </row>
    <row r="19" spans="1:22" ht="12" customHeight="1" x14ac:dyDescent="0.4">
      <c r="A19" s="52"/>
      <c r="B19" s="10"/>
      <c r="C19" s="59" t="s">
        <v>30</v>
      </c>
      <c r="D19" s="60">
        <f t="shared" si="5"/>
        <v>8</v>
      </c>
      <c r="E19" s="61">
        <f t="shared" si="5"/>
        <v>-5</v>
      </c>
      <c r="F19" s="62">
        <f t="shared" si="1"/>
        <v>-0.38461538461538464</v>
      </c>
      <c r="G19" s="63">
        <v>0</v>
      </c>
      <c r="H19" s="64">
        <v>0</v>
      </c>
      <c r="I19" s="63">
        <v>1</v>
      </c>
      <c r="J19" s="64">
        <v>1</v>
      </c>
      <c r="K19" s="63">
        <v>7</v>
      </c>
      <c r="L19" s="64">
        <v>-6</v>
      </c>
      <c r="M19" s="65">
        <v>0</v>
      </c>
      <c r="N19" s="61">
        <v>0</v>
      </c>
      <c r="O19" s="62" t="str">
        <f t="shared" si="2"/>
        <v>-----</v>
      </c>
      <c r="P19" s="60">
        <f t="shared" si="6"/>
        <v>8</v>
      </c>
      <c r="Q19" s="61">
        <f t="shared" si="6"/>
        <v>-5</v>
      </c>
      <c r="R19" s="62">
        <f t="shared" si="3"/>
        <v>-0.38461538461538464</v>
      </c>
      <c r="S19" s="63">
        <v>1</v>
      </c>
      <c r="T19" s="64">
        <v>1</v>
      </c>
      <c r="U19" s="63">
        <v>7</v>
      </c>
      <c r="V19" s="64">
        <v>-6</v>
      </c>
    </row>
    <row r="20" spans="1:22" ht="12" customHeight="1" x14ac:dyDescent="0.4">
      <c r="A20" s="52"/>
      <c r="B20" s="10" t="s">
        <v>31</v>
      </c>
      <c r="C20" s="59" t="s">
        <v>32</v>
      </c>
      <c r="D20" s="60">
        <f t="shared" si="5"/>
        <v>3</v>
      </c>
      <c r="E20" s="61">
        <f t="shared" si="5"/>
        <v>1</v>
      </c>
      <c r="F20" s="62">
        <f t="shared" si="1"/>
        <v>0.5</v>
      </c>
      <c r="G20" s="63">
        <v>1</v>
      </c>
      <c r="H20" s="64">
        <v>1</v>
      </c>
      <c r="I20" s="63">
        <v>0</v>
      </c>
      <c r="J20" s="64">
        <v>0</v>
      </c>
      <c r="K20" s="63">
        <v>2</v>
      </c>
      <c r="L20" s="64">
        <v>0</v>
      </c>
      <c r="M20" s="65">
        <v>1</v>
      </c>
      <c r="N20" s="61">
        <v>1</v>
      </c>
      <c r="O20" s="62" t="str">
        <f t="shared" si="2"/>
        <v>-----</v>
      </c>
      <c r="P20" s="60">
        <f t="shared" si="6"/>
        <v>2</v>
      </c>
      <c r="Q20" s="61">
        <f t="shared" si="6"/>
        <v>0</v>
      </c>
      <c r="R20" s="62">
        <f t="shared" si="3"/>
        <v>0</v>
      </c>
      <c r="S20" s="63">
        <v>0</v>
      </c>
      <c r="T20" s="64">
        <v>0</v>
      </c>
      <c r="U20" s="63">
        <v>2</v>
      </c>
      <c r="V20" s="64">
        <v>0</v>
      </c>
    </row>
    <row r="21" spans="1:22" ht="12" customHeight="1" x14ac:dyDescent="0.4">
      <c r="A21" s="52"/>
      <c r="B21" s="10"/>
      <c r="C21" s="59" t="s">
        <v>33</v>
      </c>
      <c r="D21" s="60">
        <f t="shared" si="5"/>
        <v>6</v>
      </c>
      <c r="E21" s="61">
        <f t="shared" si="5"/>
        <v>0</v>
      </c>
      <c r="F21" s="62">
        <f t="shared" si="1"/>
        <v>0</v>
      </c>
      <c r="G21" s="63">
        <v>0</v>
      </c>
      <c r="H21" s="64">
        <v>0</v>
      </c>
      <c r="I21" s="63">
        <v>0</v>
      </c>
      <c r="J21" s="64">
        <v>0</v>
      </c>
      <c r="K21" s="63">
        <v>6</v>
      </c>
      <c r="L21" s="64">
        <v>0</v>
      </c>
      <c r="M21" s="65">
        <v>0</v>
      </c>
      <c r="N21" s="61">
        <v>0</v>
      </c>
      <c r="O21" s="62" t="str">
        <f t="shared" si="2"/>
        <v>-----</v>
      </c>
      <c r="P21" s="60">
        <f t="shared" si="6"/>
        <v>6</v>
      </c>
      <c r="Q21" s="61">
        <f t="shared" si="6"/>
        <v>0</v>
      </c>
      <c r="R21" s="62">
        <f t="shared" si="3"/>
        <v>0</v>
      </c>
      <c r="S21" s="63">
        <v>0</v>
      </c>
      <c r="T21" s="64">
        <v>0</v>
      </c>
      <c r="U21" s="63">
        <v>6</v>
      </c>
      <c r="V21" s="64">
        <v>0</v>
      </c>
    </row>
    <row r="22" spans="1:22" ht="12" customHeight="1" x14ac:dyDescent="0.4">
      <c r="A22" s="52"/>
      <c r="B22" s="10"/>
      <c r="C22" s="59" t="s">
        <v>34</v>
      </c>
      <c r="D22" s="60">
        <f t="shared" si="5"/>
        <v>6</v>
      </c>
      <c r="E22" s="61">
        <f t="shared" si="5"/>
        <v>6</v>
      </c>
      <c r="F22" s="62" t="str">
        <f t="shared" si="1"/>
        <v>-----</v>
      </c>
      <c r="G22" s="63">
        <v>1</v>
      </c>
      <c r="H22" s="64">
        <v>1</v>
      </c>
      <c r="I22" s="63">
        <v>0</v>
      </c>
      <c r="J22" s="64">
        <v>0</v>
      </c>
      <c r="K22" s="63">
        <v>5</v>
      </c>
      <c r="L22" s="64">
        <v>5</v>
      </c>
      <c r="M22" s="65">
        <v>1</v>
      </c>
      <c r="N22" s="61">
        <v>1</v>
      </c>
      <c r="O22" s="62" t="str">
        <f t="shared" si="2"/>
        <v>-----</v>
      </c>
      <c r="P22" s="60">
        <f t="shared" si="6"/>
        <v>5</v>
      </c>
      <c r="Q22" s="61">
        <f t="shared" si="6"/>
        <v>5</v>
      </c>
      <c r="R22" s="62" t="str">
        <f t="shared" si="3"/>
        <v>-----</v>
      </c>
      <c r="S22" s="63">
        <v>0</v>
      </c>
      <c r="T22" s="64">
        <v>0</v>
      </c>
      <c r="U22" s="63">
        <v>5</v>
      </c>
      <c r="V22" s="64">
        <v>5</v>
      </c>
    </row>
    <row r="23" spans="1:22" ht="12" customHeight="1" x14ac:dyDescent="0.4">
      <c r="A23" s="52"/>
      <c r="B23" s="10"/>
      <c r="C23" s="59" t="s">
        <v>35</v>
      </c>
      <c r="D23" s="60">
        <f t="shared" si="5"/>
        <v>2</v>
      </c>
      <c r="E23" s="61">
        <f t="shared" si="5"/>
        <v>0</v>
      </c>
      <c r="F23" s="62">
        <f t="shared" si="1"/>
        <v>0</v>
      </c>
      <c r="G23" s="63">
        <v>0</v>
      </c>
      <c r="H23" s="64">
        <v>0</v>
      </c>
      <c r="I23" s="63">
        <v>1</v>
      </c>
      <c r="J23" s="64">
        <v>1</v>
      </c>
      <c r="K23" s="63">
        <v>1</v>
      </c>
      <c r="L23" s="64">
        <v>-1</v>
      </c>
      <c r="M23" s="65">
        <v>0</v>
      </c>
      <c r="N23" s="61">
        <v>0</v>
      </c>
      <c r="O23" s="62" t="str">
        <f t="shared" si="2"/>
        <v>-----</v>
      </c>
      <c r="P23" s="60">
        <f t="shared" si="6"/>
        <v>2</v>
      </c>
      <c r="Q23" s="61">
        <f t="shared" si="6"/>
        <v>0</v>
      </c>
      <c r="R23" s="62">
        <f t="shared" si="3"/>
        <v>0</v>
      </c>
      <c r="S23" s="63">
        <v>1</v>
      </c>
      <c r="T23" s="64">
        <v>1</v>
      </c>
      <c r="U23" s="63">
        <v>1</v>
      </c>
      <c r="V23" s="64">
        <v>-1</v>
      </c>
    </row>
    <row r="24" spans="1:22" ht="12" customHeight="1" x14ac:dyDescent="0.4">
      <c r="A24" s="52"/>
      <c r="B24" s="66"/>
      <c r="C24" s="67" t="s">
        <v>36</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17</v>
      </c>
      <c r="D25" s="44">
        <f>SUM(D26:D35)</f>
        <v>63</v>
      </c>
      <c r="E25" s="45">
        <f>SUM(E26:E35)</f>
        <v>-19</v>
      </c>
      <c r="F25" s="38">
        <f t="shared" si="1"/>
        <v>-0.23170731707317074</v>
      </c>
      <c r="G25" s="46">
        <f t="shared" ref="G25:N25" si="7">SUM(G26:G35)</f>
        <v>0</v>
      </c>
      <c r="H25" s="47">
        <f t="shared" si="7"/>
        <v>-1</v>
      </c>
      <c r="I25" s="46">
        <f t="shared" si="7"/>
        <v>4</v>
      </c>
      <c r="J25" s="47">
        <f t="shared" si="7"/>
        <v>-1</v>
      </c>
      <c r="K25" s="46">
        <f t="shared" si="7"/>
        <v>59</v>
      </c>
      <c r="L25" s="47">
        <f t="shared" si="7"/>
        <v>-17</v>
      </c>
      <c r="M25" s="74">
        <f t="shared" si="7"/>
        <v>0</v>
      </c>
      <c r="N25" s="37">
        <f t="shared" si="7"/>
        <v>-1</v>
      </c>
      <c r="O25" s="38">
        <f t="shared" si="2"/>
        <v>-1</v>
      </c>
      <c r="P25" s="74">
        <f>SUM(P26:P35)</f>
        <v>60</v>
      </c>
      <c r="Q25" s="45">
        <f>SUM(Q26:Q35)</f>
        <v>-20</v>
      </c>
      <c r="R25" s="38">
        <f t="shared" si="3"/>
        <v>-0.25</v>
      </c>
      <c r="S25" s="46">
        <f>SUM(S26:S35)</f>
        <v>4</v>
      </c>
      <c r="T25" s="47">
        <f>SUM(T26:T35)</f>
        <v>-1</v>
      </c>
      <c r="U25" s="46">
        <f>SUM(U26:U35)</f>
        <v>56</v>
      </c>
      <c r="V25" s="47">
        <f>SUM(V26:V35)</f>
        <v>-19</v>
      </c>
    </row>
    <row r="26" spans="1:22" ht="12" customHeight="1" x14ac:dyDescent="0.4">
      <c r="A26" s="52"/>
      <c r="B26" s="10" t="s">
        <v>37</v>
      </c>
      <c r="C26" s="53" t="s">
        <v>38</v>
      </c>
      <c r="D26" s="54">
        <f t="shared" ref="D26:E35" si="8">SUM(G26,I26,K26)</f>
        <v>15</v>
      </c>
      <c r="E26" s="55">
        <f t="shared" si="8"/>
        <v>-10</v>
      </c>
      <c r="F26" s="42">
        <f t="shared" si="1"/>
        <v>-0.4</v>
      </c>
      <c r="G26" s="56">
        <v>0</v>
      </c>
      <c r="H26" s="57">
        <v>0</v>
      </c>
      <c r="I26" s="56">
        <v>0</v>
      </c>
      <c r="J26" s="57">
        <v>-3</v>
      </c>
      <c r="K26" s="56">
        <v>15</v>
      </c>
      <c r="L26" s="57">
        <v>-7</v>
      </c>
      <c r="M26" s="58">
        <v>0</v>
      </c>
      <c r="N26" s="55">
        <v>0</v>
      </c>
      <c r="O26" s="42" t="str">
        <f t="shared" si="2"/>
        <v>-----</v>
      </c>
      <c r="P26" s="54">
        <f t="shared" ref="P26:Q35" si="9">SUM(S26,U26)</f>
        <v>14</v>
      </c>
      <c r="Q26" s="55">
        <f t="shared" si="9"/>
        <v>-10</v>
      </c>
      <c r="R26" s="42">
        <f t="shared" si="3"/>
        <v>-0.41666666666666669</v>
      </c>
      <c r="S26" s="56">
        <v>0</v>
      </c>
      <c r="T26" s="57">
        <v>-3</v>
      </c>
      <c r="U26" s="56">
        <v>14</v>
      </c>
      <c r="V26" s="57">
        <v>-7</v>
      </c>
    </row>
    <row r="27" spans="1:22" ht="12" customHeight="1" x14ac:dyDescent="0.4">
      <c r="A27" s="52"/>
      <c r="B27" s="10"/>
      <c r="C27" s="59" t="s">
        <v>39</v>
      </c>
      <c r="D27" s="60">
        <f t="shared" si="8"/>
        <v>8</v>
      </c>
      <c r="E27" s="61">
        <f t="shared" si="8"/>
        <v>-5</v>
      </c>
      <c r="F27" s="62">
        <f t="shared" si="1"/>
        <v>-0.38461538461538464</v>
      </c>
      <c r="G27" s="63">
        <v>0</v>
      </c>
      <c r="H27" s="64">
        <v>0</v>
      </c>
      <c r="I27" s="63">
        <v>0</v>
      </c>
      <c r="J27" s="64">
        <v>-1</v>
      </c>
      <c r="K27" s="63">
        <v>8</v>
      </c>
      <c r="L27" s="64">
        <v>-4</v>
      </c>
      <c r="M27" s="65">
        <v>0</v>
      </c>
      <c r="N27" s="61">
        <v>0</v>
      </c>
      <c r="O27" s="62" t="str">
        <f t="shared" si="2"/>
        <v>-----</v>
      </c>
      <c r="P27" s="60">
        <f t="shared" si="9"/>
        <v>7</v>
      </c>
      <c r="Q27" s="61">
        <f t="shared" si="9"/>
        <v>-6</v>
      </c>
      <c r="R27" s="62">
        <f t="shared" si="3"/>
        <v>-0.46153846153846156</v>
      </c>
      <c r="S27" s="63">
        <v>0</v>
      </c>
      <c r="T27" s="64">
        <v>-1</v>
      </c>
      <c r="U27" s="63">
        <v>7</v>
      </c>
      <c r="V27" s="64">
        <v>-5</v>
      </c>
    </row>
    <row r="28" spans="1:22" ht="12" customHeight="1" x14ac:dyDescent="0.4">
      <c r="A28" s="52"/>
      <c r="B28" s="10" t="s">
        <v>40</v>
      </c>
      <c r="C28" s="59" t="s">
        <v>41</v>
      </c>
      <c r="D28" s="60">
        <f t="shared" si="8"/>
        <v>2</v>
      </c>
      <c r="E28" s="61">
        <f t="shared" si="8"/>
        <v>-1</v>
      </c>
      <c r="F28" s="62">
        <f t="shared" si="1"/>
        <v>-0.33333333333333331</v>
      </c>
      <c r="G28" s="63">
        <v>0</v>
      </c>
      <c r="H28" s="64">
        <v>0</v>
      </c>
      <c r="I28" s="63">
        <v>0</v>
      </c>
      <c r="J28" s="64">
        <v>-1</v>
      </c>
      <c r="K28" s="63">
        <v>2</v>
      </c>
      <c r="L28" s="64">
        <v>0</v>
      </c>
      <c r="M28" s="65">
        <v>0</v>
      </c>
      <c r="N28" s="61">
        <v>0</v>
      </c>
      <c r="O28" s="62" t="str">
        <f t="shared" si="2"/>
        <v>-----</v>
      </c>
      <c r="P28" s="60">
        <f t="shared" si="9"/>
        <v>2</v>
      </c>
      <c r="Q28" s="61">
        <f t="shared" si="9"/>
        <v>-1</v>
      </c>
      <c r="R28" s="62">
        <f t="shared" si="3"/>
        <v>-0.33333333333333331</v>
      </c>
      <c r="S28" s="63">
        <v>0</v>
      </c>
      <c r="T28" s="64">
        <v>-1</v>
      </c>
      <c r="U28" s="63">
        <v>2</v>
      </c>
      <c r="V28" s="64">
        <v>0</v>
      </c>
    </row>
    <row r="29" spans="1:22" ht="12" customHeight="1" x14ac:dyDescent="0.4">
      <c r="A29" s="52" t="s">
        <v>42</v>
      </c>
      <c r="B29" s="10"/>
      <c r="C29" s="59" t="s">
        <v>43</v>
      </c>
      <c r="D29" s="60">
        <f t="shared" si="8"/>
        <v>6</v>
      </c>
      <c r="E29" s="61">
        <f t="shared" si="8"/>
        <v>-1</v>
      </c>
      <c r="F29" s="62">
        <f t="shared" si="1"/>
        <v>-0.14285714285714285</v>
      </c>
      <c r="G29" s="63">
        <v>0</v>
      </c>
      <c r="H29" s="64">
        <v>0</v>
      </c>
      <c r="I29" s="63">
        <v>0</v>
      </c>
      <c r="J29" s="64">
        <v>0</v>
      </c>
      <c r="K29" s="63">
        <v>6</v>
      </c>
      <c r="L29" s="64">
        <v>-1</v>
      </c>
      <c r="M29" s="65">
        <v>0</v>
      </c>
      <c r="N29" s="61">
        <v>0</v>
      </c>
      <c r="O29" s="62" t="str">
        <f t="shared" si="2"/>
        <v>-----</v>
      </c>
      <c r="P29" s="60">
        <f t="shared" si="9"/>
        <v>6</v>
      </c>
      <c r="Q29" s="61">
        <f t="shared" si="9"/>
        <v>-1</v>
      </c>
      <c r="R29" s="62">
        <f t="shared" si="3"/>
        <v>-0.14285714285714285</v>
      </c>
      <c r="S29" s="63">
        <v>0</v>
      </c>
      <c r="T29" s="64">
        <v>0</v>
      </c>
      <c r="U29" s="63">
        <v>6</v>
      </c>
      <c r="V29" s="64">
        <v>-1</v>
      </c>
    </row>
    <row r="30" spans="1:22" ht="12" customHeight="1" x14ac:dyDescent="0.4">
      <c r="A30" s="52"/>
      <c r="B30" s="10" t="s">
        <v>44</v>
      </c>
      <c r="C30" s="59" t="s">
        <v>45</v>
      </c>
      <c r="D30" s="60">
        <f t="shared" si="8"/>
        <v>11</v>
      </c>
      <c r="E30" s="61">
        <f t="shared" si="8"/>
        <v>-4</v>
      </c>
      <c r="F30" s="62">
        <f t="shared" si="1"/>
        <v>-0.26666666666666666</v>
      </c>
      <c r="G30" s="63">
        <v>0</v>
      </c>
      <c r="H30" s="64">
        <v>-1</v>
      </c>
      <c r="I30" s="63">
        <v>1</v>
      </c>
      <c r="J30" s="64">
        <v>1</v>
      </c>
      <c r="K30" s="63">
        <v>10</v>
      </c>
      <c r="L30" s="64">
        <v>-4</v>
      </c>
      <c r="M30" s="65">
        <v>0</v>
      </c>
      <c r="N30" s="61">
        <v>-1</v>
      </c>
      <c r="O30" s="62">
        <f t="shared" si="2"/>
        <v>-1</v>
      </c>
      <c r="P30" s="60">
        <f t="shared" si="9"/>
        <v>11</v>
      </c>
      <c r="Q30" s="61">
        <f t="shared" si="9"/>
        <v>-3</v>
      </c>
      <c r="R30" s="62">
        <f t="shared" si="3"/>
        <v>-0.21428571428571427</v>
      </c>
      <c r="S30" s="63">
        <v>1</v>
      </c>
      <c r="T30" s="64">
        <v>1</v>
      </c>
      <c r="U30" s="63">
        <v>10</v>
      </c>
      <c r="V30" s="64">
        <v>-4</v>
      </c>
    </row>
    <row r="31" spans="1:22" ht="12" customHeight="1" x14ac:dyDescent="0.4">
      <c r="A31" s="52"/>
      <c r="B31" s="10"/>
      <c r="C31" s="59" t="s">
        <v>46</v>
      </c>
      <c r="D31" s="60">
        <f t="shared" si="8"/>
        <v>5</v>
      </c>
      <c r="E31" s="61">
        <f t="shared" si="8"/>
        <v>1</v>
      </c>
      <c r="F31" s="62">
        <f t="shared" si="1"/>
        <v>0.25</v>
      </c>
      <c r="G31" s="63">
        <v>0</v>
      </c>
      <c r="H31" s="64">
        <v>0</v>
      </c>
      <c r="I31" s="63">
        <v>2</v>
      </c>
      <c r="J31" s="64">
        <v>2</v>
      </c>
      <c r="K31" s="63">
        <v>3</v>
      </c>
      <c r="L31" s="64">
        <v>-1</v>
      </c>
      <c r="M31" s="65">
        <v>0</v>
      </c>
      <c r="N31" s="61">
        <v>0</v>
      </c>
      <c r="O31" s="62" t="str">
        <f t="shared" si="2"/>
        <v>-----</v>
      </c>
      <c r="P31" s="60">
        <f t="shared" si="9"/>
        <v>5</v>
      </c>
      <c r="Q31" s="61">
        <f t="shared" si="9"/>
        <v>1</v>
      </c>
      <c r="R31" s="62">
        <f t="shared" si="3"/>
        <v>0.25</v>
      </c>
      <c r="S31" s="63">
        <v>2</v>
      </c>
      <c r="T31" s="64">
        <v>2</v>
      </c>
      <c r="U31" s="63">
        <v>3</v>
      </c>
      <c r="V31" s="64">
        <v>-1</v>
      </c>
    </row>
    <row r="32" spans="1:22" ht="12" customHeight="1" x14ac:dyDescent="0.4">
      <c r="A32" s="52"/>
      <c r="B32" s="10" t="s">
        <v>28</v>
      </c>
      <c r="C32" s="59" t="s">
        <v>47</v>
      </c>
      <c r="D32" s="60">
        <f t="shared" si="8"/>
        <v>5</v>
      </c>
      <c r="E32" s="61">
        <f t="shared" si="8"/>
        <v>-1</v>
      </c>
      <c r="F32" s="62">
        <f t="shared" si="1"/>
        <v>-0.16666666666666666</v>
      </c>
      <c r="G32" s="63">
        <v>0</v>
      </c>
      <c r="H32" s="64">
        <v>0</v>
      </c>
      <c r="I32" s="63">
        <v>0</v>
      </c>
      <c r="J32" s="64">
        <v>0</v>
      </c>
      <c r="K32" s="63">
        <v>5</v>
      </c>
      <c r="L32" s="64">
        <v>-1</v>
      </c>
      <c r="M32" s="65">
        <v>0</v>
      </c>
      <c r="N32" s="61">
        <v>0</v>
      </c>
      <c r="O32" s="62" t="str">
        <f t="shared" si="2"/>
        <v>-----</v>
      </c>
      <c r="P32" s="60">
        <f t="shared" si="9"/>
        <v>4</v>
      </c>
      <c r="Q32" s="61">
        <f t="shared" si="9"/>
        <v>-2</v>
      </c>
      <c r="R32" s="62">
        <f t="shared" si="3"/>
        <v>-0.33333333333333331</v>
      </c>
      <c r="S32" s="63">
        <v>0</v>
      </c>
      <c r="T32" s="64">
        <v>0</v>
      </c>
      <c r="U32" s="63">
        <v>4</v>
      </c>
      <c r="V32" s="64">
        <v>-2</v>
      </c>
    </row>
    <row r="33" spans="1:22" ht="12" customHeight="1" x14ac:dyDescent="0.4">
      <c r="A33" s="52"/>
      <c r="B33" s="10"/>
      <c r="C33" s="59" t="s">
        <v>48</v>
      </c>
      <c r="D33" s="60">
        <f t="shared" si="8"/>
        <v>0</v>
      </c>
      <c r="E33" s="61">
        <f t="shared" si="8"/>
        <v>-1</v>
      </c>
      <c r="F33" s="62">
        <f t="shared" si="1"/>
        <v>-1</v>
      </c>
      <c r="G33" s="63">
        <v>0</v>
      </c>
      <c r="H33" s="64">
        <v>0</v>
      </c>
      <c r="I33" s="63">
        <v>0</v>
      </c>
      <c r="J33" s="64">
        <v>0</v>
      </c>
      <c r="K33" s="63">
        <v>0</v>
      </c>
      <c r="L33" s="64">
        <v>-1</v>
      </c>
      <c r="M33" s="65">
        <v>0</v>
      </c>
      <c r="N33" s="61">
        <v>0</v>
      </c>
      <c r="O33" s="62" t="str">
        <f t="shared" si="2"/>
        <v>-----</v>
      </c>
      <c r="P33" s="60">
        <f t="shared" si="9"/>
        <v>0</v>
      </c>
      <c r="Q33" s="61">
        <f t="shared" si="9"/>
        <v>-1</v>
      </c>
      <c r="R33" s="62">
        <f t="shared" si="3"/>
        <v>-1</v>
      </c>
      <c r="S33" s="63">
        <v>0</v>
      </c>
      <c r="T33" s="64">
        <v>0</v>
      </c>
      <c r="U33" s="63">
        <v>0</v>
      </c>
      <c r="V33" s="64">
        <v>-1</v>
      </c>
    </row>
    <row r="34" spans="1:22" ht="12" customHeight="1" x14ac:dyDescent="0.4">
      <c r="A34" s="52"/>
      <c r="B34" s="10" t="s">
        <v>31</v>
      </c>
      <c r="C34" s="59" t="s">
        <v>49</v>
      </c>
      <c r="D34" s="60">
        <f t="shared" si="8"/>
        <v>11</v>
      </c>
      <c r="E34" s="61">
        <f t="shared" si="8"/>
        <v>4</v>
      </c>
      <c r="F34" s="62">
        <f t="shared" si="1"/>
        <v>0.5714285714285714</v>
      </c>
      <c r="G34" s="63">
        <v>0</v>
      </c>
      <c r="H34" s="64">
        <v>0</v>
      </c>
      <c r="I34" s="63">
        <v>1</v>
      </c>
      <c r="J34" s="64">
        <v>1</v>
      </c>
      <c r="K34" s="63">
        <v>10</v>
      </c>
      <c r="L34" s="64">
        <v>3</v>
      </c>
      <c r="M34" s="65">
        <v>0</v>
      </c>
      <c r="N34" s="61">
        <v>0</v>
      </c>
      <c r="O34" s="62" t="str">
        <f t="shared" si="2"/>
        <v>-----</v>
      </c>
      <c r="P34" s="60">
        <f t="shared" si="9"/>
        <v>11</v>
      </c>
      <c r="Q34" s="61">
        <f t="shared" si="9"/>
        <v>4</v>
      </c>
      <c r="R34" s="62">
        <f t="shared" si="3"/>
        <v>0.5714285714285714</v>
      </c>
      <c r="S34" s="63">
        <v>1</v>
      </c>
      <c r="T34" s="64">
        <v>1</v>
      </c>
      <c r="U34" s="63">
        <v>10</v>
      </c>
      <c r="V34" s="64">
        <v>3</v>
      </c>
    </row>
    <row r="35" spans="1:22" ht="12" customHeight="1" x14ac:dyDescent="0.4">
      <c r="A35" s="52"/>
      <c r="B35" s="66"/>
      <c r="C35" s="67" t="s">
        <v>50</v>
      </c>
      <c r="D35" s="68">
        <f t="shared" si="8"/>
        <v>0</v>
      </c>
      <c r="E35" s="69">
        <f t="shared" si="8"/>
        <v>-1</v>
      </c>
      <c r="F35" s="70">
        <f t="shared" si="1"/>
        <v>-1</v>
      </c>
      <c r="G35" s="71">
        <v>0</v>
      </c>
      <c r="H35" s="72">
        <v>0</v>
      </c>
      <c r="I35" s="71">
        <v>0</v>
      </c>
      <c r="J35" s="72">
        <v>0</v>
      </c>
      <c r="K35" s="71">
        <v>0</v>
      </c>
      <c r="L35" s="72">
        <v>-1</v>
      </c>
      <c r="M35" s="73">
        <v>0</v>
      </c>
      <c r="N35" s="69">
        <v>0</v>
      </c>
      <c r="O35" s="70" t="str">
        <f t="shared" si="2"/>
        <v>-----</v>
      </c>
      <c r="P35" s="68">
        <f t="shared" si="9"/>
        <v>0</v>
      </c>
      <c r="Q35" s="69">
        <f t="shared" si="9"/>
        <v>-1</v>
      </c>
      <c r="R35" s="70">
        <f t="shared" si="3"/>
        <v>-1</v>
      </c>
      <c r="S35" s="71">
        <v>0</v>
      </c>
      <c r="T35" s="72">
        <v>0</v>
      </c>
      <c r="U35" s="71">
        <v>0</v>
      </c>
      <c r="V35" s="72">
        <v>-1</v>
      </c>
    </row>
    <row r="36" spans="1:22" ht="12" customHeight="1" x14ac:dyDescent="0.4">
      <c r="A36" s="52"/>
      <c r="B36" s="10"/>
      <c r="C36" s="12" t="s">
        <v>17</v>
      </c>
      <c r="D36" s="75">
        <f>SUM(D37:D40)</f>
        <v>9</v>
      </c>
      <c r="E36" s="76">
        <f>SUM(E37:E40)</f>
        <v>-4</v>
      </c>
      <c r="F36" s="34">
        <f t="shared" si="1"/>
        <v>-0.30769230769230771</v>
      </c>
      <c r="G36" s="77">
        <f t="shared" ref="G36:N36" si="10">SUM(G37:G40)</f>
        <v>0</v>
      </c>
      <c r="H36" s="78">
        <f t="shared" si="10"/>
        <v>0</v>
      </c>
      <c r="I36" s="77">
        <f t="shared" si="10"/>
        <v>0</v>
      </c>
      <c r="J36" s="78">
        <f t="shared" si="10"/>
        <v>-1</v>
      </c>
      <c r="K36" s="77">
        <f t="shared" si="10"/>
        <v>9</v>
      </c>
      <c r="L36" s="78">
        <f t="shared" si="10"/>
        <v>-3</v>
      </c>
      <c r="M36" s="79">
        <f t="shared" si="10"/>
        <v>0</v>
      </c>
      <c r="N36" s="29">
        <f t="shared" si="10"/>
        <v>0</v>
      </c>
      <c r="O36" s="34" t="str">
        <f t="shared" si="2"/>
        <v>-----</v>
      </c>
      <c r="P36" s="79">
        <f>SUM(P37:P40)</f>
        <v>9</v>
      </c>
      <c r="Q36" s="76">
        <f>SUM(Q37:Q40)</f>
        <v>-3</v>
      </c>
      <c r="R36" s="34">
        <f t="shared" si="3"/>
        <v>-0.25</v>
      </c>
      <c r="S36" s="77">
        <f>SUM(S37:S40)</f>
        <v>0</v>
      </c>
      <c r="T36" s="78">
        <f>SUM(T37:T40)</f>
        <v>-1</v>
      </c>
      <c r="U36" s="77">
        <f>SUM(U37:U40)</f>
        <v>9</v>
      </c>
      <c r="V36" s="78">
        <f>SUM(V37:V40)</f>
        <v>-2</v>
      </c>
    </row>
    <row r="37" spans="1:22" ht="12" customHeight="1" x14ac:dyDescent="0.4">
      <c r="A37" s="52"/>
      <c r="B37" s="10" t="s">
        <v>51</v>
      </c>
      <c r="C37" s="53" t="s">
        <v>89</v>
      </c>
      <c r="D37" s="54">
        <f t="shared" ref="D37:E40" si="11">SUM(G37,I37,K37)</f>
        <v>0</v>
      </c>
      <c r="E37" s="55">
        <f t="shared" si="11"/>
        <v>-5</v>
      </c>
      <c r="F37" s="42">
        <f t="shared" si="1"/>
        <v>-1</v>
      </c>
      <c r="G37" s="56">
        <v>0</v>
      </c>
      <c r="H37" s="57">
        <v>0</v>
      </c>
      <c r="I37" s="56">
        <v>0</v>
      </c>
      <c r="J37" s="57">
        <v>-1</v>
      </c>
      <c r="K37" s="56">
        <v>0</v>
      </c>
      <c r="L37" s="57">
        <v>-4</v>
      </c>
      <c r="M37" s="58">
        <v>0</v>
      </c>
      <c r="N37" s="55">
        <v>0</v>
      </c>
      <c r="O37" s="42" t="str">
        <f t="shared" si="2"/>
        <v>-----</v>
      </c>
      <c r="P37" s="54">
        <f t="shared" ref="P37:Q40" si="12">SUM(S37,U37)</f>
        <v>0</v>
      </c>
      <c r="Q37" s="55">
        <f t="shared" si="12"/>
        <v>-5</v>
      </c>
      <c r="R37" s="42">
        <f t="shared" si="3"/>
        <v>-1</v>
      </c>
      <c r="S37" s="56">
        <v>0</v>
      </c>
      <c r="T37" s="57">
        <v>-1</v>
      </c>
      <c r="U37" s="56">
        <v>0</v>
      </c>
      <c r="V37" s="57">
        <v>-4</v>
      </c>
    </row>
    <row r="38" spans="1:22" ht="12" customHeight="1" x14ac:dyDescent="0.4">
      <c r="A38" s="52"/>
      <c r="B38" s="10" t="s">
        <v>53</v>
      </c>
      <c r="C38" s="59" t="s">
        <v>54</v>
      </c>
      <c r="D38" s="60">
        <f t="shared" si="11"/>
        <v>0</v>
      </c>
      <c r="E38" s="61">
        <f t="shared" si="11"/>
        <v>-1</v>
      </c>
      <c r="F38" s="62">
        <f t="shared" si="1"/>
        <v>-1</v>
      </c>
      <c r="G38" s="63">
        <v>0</v>
      </c>
      <c r="H38" s="64">
        <v>0</v>
      </c>
      <c r="I38" s="63">
        <v>0</v>
      </c>
      <c r="J38" s="64">
        <v>0</v>
      </c>
      <c r="K38" s="63">
        <v>0</v>
      </c>
      <c r="L38" s="64">
        <v>-1</v>
      </c>
      <c r="M38" s="65">
        <v>0</v>
      </c>
      <c r="N38" s="61">
        <v>0</v>
      </c>
      <c r="O38" s="62" t="str">
        <f t="shared" si="2"/>
        <v>-----</v>
      </c>
      <c r="P38" s="60">
        <f t="shared" si="12"/>
        <v>0</v>
      </c>
      <c r="Q38" s="61">
        <f t="shared" si="12"/>
        <v>-1</v>
      </c>
      <c r="R38" s="62">
        <f t="shared" si="3"/>
        <v>-1</v>
      </c>
      <c r="S38" s="63">
        <v>0</v>
      </c>
      <c r="T38" s="64">
        <v>0</v>
      </c>
      <c r="U38" s="63">
        <v>0</v>
      </c>
      <c r="V38" s="64">
        <v>-1</v>
      </c>
    </row>
    <row r="39" spans="1:22" ht="12" customHeight="1" x14ac:dyDescent="0.4">
      <c r="A39" s="52"/>
      <c r="B39" s="10" t="s">
        <v>28</v>
      </c>
      <c r="C39" s="59" t="s">
        <v>101</v>
      </c>
      <c r="D39" s="60">
        <f t="shared" si="11"/>
        <v>8</v>
      </c>
      <c r="E39" s="61">
        <f t="shared" si="11"/>
        <v>4</v>
      </c>
      <c r="F39" s="62">
        <f t="shared" si="1"/>
        <v>1</v>
      </c>
      <c r="G39" s="63">
        <v>0</v>
      </c>
      <c r="H39" s="64">
        <v>0</v>
      </c>
      <c r="I39" s="63">
        <v>0</v>
      </c>
      <c r="J39" s="64">
        <v>0</v>
      </c>
      <c r="K39" s="63">
        <v>8</v>
      </c>
      <c r="L39" s="64">
        <v>4</v>
      </c>
      <c r="M39" s="65">
        <v>0</v>
      </c>
      <c r="N39" s="61">
        <v>0</v>
      </c>
      <c r="O39" s="62" t="str">
        <f t="shared" si="2"/>
        <v>-----</v>
      </c>
      <c r="P39" s="60">
        <f t="shared" si="12"/>
        <v>8</v>
      </c>
      <c r="Q39" s="61">
        <f t="shared" si="12"/>
        <v>5</v>
      </c>
      <c r="R39" s="62">
        <f t="shared" si="3"/>
        <v>1.6666666666666667</v>
      </c>
      <c r="S39" s="63">
        <v>0</v>
      </c>
      <c r="T39" s="64">
        <v>0</v>
      </c>
      <c r="U39" s="63">
        <v>8</v>
      </c>
      <c r="V39" s="64">
        <v>5</v>
      </c>
    </row>
    <row r="40" spans="1:22" ht="12" customHeight="1" x14ac:dyDescent="0.4">
      <c r="A40" s="52"/>
      <c r="B40" s="80" t="s">
        <v>56</v>
      </c>
      <c r="C40" s="67" t="s">
        <v>57</v>
      </c>
      <c r="D40" s="81">
        <f t="shared" si="11"/>
        <v>1</v>
      </c>
      <c r="E40" s="82">
        <f t="shared" si="11"/>
        <v>-2</v>
      </c>
      <c r="F40" s="83">
        <f t="shared" si="1"/>
        <v>-0.66666666666666663</v>
      </c>
      <c r="G40" s="84">
        <v>0</v>
      </c>
      <c r="H40" s="85">
        <v>0</v>
      </c>
      <c r="I40" s="84">
        <v>0</v>
      </c>
      <c r="J40" s="85">
        <v>0</v>
      </c>
      <c r="K40" s="84">
        <v>1</v>
      </c>
      <c r="L40" s="85">
        <v>-2</v>
      </c>
      <c r="M40" s="86">
        <v>0</v>
      </c>
      <c r="N40" s="82">
        <v>0</v>
      </c>
      <c r="O40" s="83" t="str">
        <f t="shared" si="2"/>
        <v>-----</v>
      </c>
      <c r="P40" s="81">
        <f t="shared" si="12"/>
        <v>1</v>
      </c>
      <c r="Q40" s="82">
        <f t="shared" si="12"/>
        <v>-2</v>
      </c>
      <c r="R40" s="83">
        <f t="shared" si="3"/>
        <v>-0.66666666666666663</v>
      </c>
      <c r="S40" s="84">
        <v>0</v>
      </c>
      <c r="T40" s="85">
        <v>0</v>
      </c>
      <c r="U40" s="84">
        <v>1</v>
      </c>
      <c r="V40" s="85">
        <v>-2</v>
      </c>
    </row>
    <row r="41" spans="1:22" ht="12" customHeight="1" x14ac:dyDescent="0.4">
      <c r="A41" s="52" t="s">
        <v>58</v>
      </c>
      <c r="B41" s="4"/>
      <c r="C41" s="87" t="s">
        <v>17</v>
      </c>
      <c r="D41" s="44">
        <f>SUM(D42:D48)</f>
        <v>37</v>
      </c>
      <c r="E41" s="45">
        <f>SUM(E42:E48)</f>
        <v>-22</v>
      </c>
      <c r="F41" s="38">
        <f t="shared" si="1"/>
        <v>-0.3728813559322034</v>
      </c>
      <c r="G41" s="46">
        <f t="shared" ref="G41:N41" si="13">SUM(G42:G48)</f>
        <v>0</v>
      </c>
      <c r="H41" s="47">
        <f t="shared" si="13"/>
        <v>-1</v>
      </c>
      <c r="I41" s="46">
        <f t="shared" si="13"/>
        <v>2</v>
      </c>
      <c r="J41" s="47">
        <f t="shared" si="13"/>
        <v>-1</v>
      </c>
      <c r="K41" s="46">
        <f t="shared" si="13"/>
        <v>35</v>
      </c>
      <c r="L41" s="47">
        <f t="shared" si="13"/>
        <v>-20</v>
      </c>
      <c r="M41" s="88">
        <f t="shared" si="13"/>
        <v>0</v>
      </c>
      <c r="N41" s="51">
        <f t="shared" si="13"/>
        <v>-1</v>
      </c>
      <c r="O41" s="38">
        <f t="shared" si="2"/>
        <v>-1</v>
      </c>
      <c r="P41" s="88">
        <f>SUM(P42:P48)</f>
        <v>37</v>
      </c>
      <c r="Q41" s="89">
        <f>SUM(Q42:Q48)</f>
        <v>-23</v>
      </c>
      <c r="R41" s="38">
        <f t="shared" si="3"/>
        <v>-0.38333333333333336</v>
      </c>
      <c r="S41" s="46">
        <f>SUM(S42:S48)</f>
        <v>2</v>
      </c>
      <c r="T41" s="47">
        <f>SUM(T42:T48)</f>
        <v>-1</v>
      </c>
      <c r="U41" s="46">
        <f>SUM(U42:U48)</f>
        <v>35</v>
      </c>
      <c r="V41" s="47">
        <f>SUM(V42:V48)</f>
        <v>-22</v>
      </c>
    </row>
    <row r="42" spans="1:22" ht="12" customHeight="1" x14ac:dyDescent="0.4">
      <c r="A42" s="52"/>
      <c r="B42" s="10"/>
      <c r="C42" s="53" t="s">
        <v>59</v>
      </c>
      <c r="D42" s="54">
        <f t="shared" ref="D42:E48" si="14">SUM(G42,I42,K42)</f>
        <v>15</v>
      </c>
      <c r="E42" s="55">
        <f t="shared" si="14"/>
        <v>-10</v>
      </c>
      <c r="F42" s="42">
        <f t="shared" si="1"/>
        <v>-0.4</v>
      </c>
      <c r="G42" s="56">
        <v>0</v>
      </c>
      <c r="H42" s="57">
        <v>0</v>
      </c>
      <c r="I42" s="56">
        <v>1</v>
      </c>
      <c r="J42" s="57">
        <v>1</v>
      </c>
      <c r="K42" s="56">
        <v>14</v>
      </c>
      <c r="L42" s="57">
        <v>-11</v>
      </c>
      <c r="M42" s="58">
        <v>0</v>
      </c>
      <c r="N42" s="55">
        <v>0</v>
      </c>
      <c r="O42" s="42" t="str">
        <f t="shared" si="2"/>
        <v>-----</v>
      </c>
      <c r="P42" s="54">
        <f t="shared" ref="P42:Q48" si="15">SUM(S42,U42)</f>
        <v>15</v>
      </c>
      <c r="Q42" s="55">
        <f t="shared" si="15"/>
        <v>-10</v>
      </c>
      <c r="R42" s="42">
        <f t="shared" si="3"/>
        <v>-0.4</v>
      </c>
      <c r="S42" s="56">
        <v>1</v>
      </c>
      <c r="T42" s="57">
        <v>1</v>
      </c>
      <c r="U42" s="56">
        <v>14</v>
      </c>
      <c r="V42" s="57">
        <v>-11</v>
      </c>
    </row>
    <row r="43" spans="1:22" ht="12" customHeight="1" x14ac:dyDescent="0.4">
      <c r="A43" s="52"/>
      <c r="B43" s="10" t="s">
        <v>60</v>
      </c>
      <c r="C43" s="59" t="s">
        <v>61</v>
      </c>
      <c r="D43" s="60">
        <f t="shared" si="14"/>
        <v>1</v>
      </c>
      <c r="E43" s="61">
        <f t="shared" si="14"/>
        <v>0</v>
      </c>
      <c r="F43" s="62">
        <f t="shared" si="1"/>
        <v>0</v>
      </c>
      <c r="G43" s="63">
        <v>0</v>
      </c>
      <c r="H43" s="64">
        <v>0</v>
      </c>
      <c r="I43" s="63">
        <v>0</v>
      </c>
      <c r="J43" s="64">
        <v>0</v>
      </c>
      <c r="K43" s="63">
        <v>1</v>
      </c>
      <c r="L43" s="64">
        <v>0</v>
      </c>
      <c r="M43" s="65">
        <v>0</v>
      </c>
      <c r="N43" s="61">
        <v>0</v>
      </c>
      <c r="O43" s="62" t="str">
        <f t="shared" si="2"/>
        <v>-----</v>
      </c>
      <c r="P43" s="60">
        <f t="shared" si="15"/>
        <v>1</v>
      </c>
      <c r="Q43" s="61">
        <f t="shared" si="15"/>
        <v>-1</v>
      </c>
      <c r="R43" s="62">
        <f t="shared" si="3"/>
        <v>-0.5</v>
      </c>
      <c r="S43" s="63">
        <v>0</v>
      </c>
      <c r="T43" s="64">
        <v>0</v>
      </c>
      <c r="U43" s="63">
        <v>1</v>
      </c>
      <c r="V43" s="64">
        <v>-1</v>
      </c>
    </row>
    <row r="44" spans="1:22" ht="12" customHeight="1" x14ac:dyDescent="0.4">
      <c r="A44" s="52"/>
      <c r="B44" s="10" t="s">
        <v>62</v>
      </c>
      <c r="C44" s="59" t="s">
        <v>102</v>
      </c>
      <c r="D44" s="60">
        <f t="shared" si="14"/>
        <v>0</v>
      </c>
      <c r="E44" s="61">
        <f t="shared" si="14"/>
        <v>0</v>
      </c>
      <c r="F44" s="62" t="str">
        <f t="shared" si="1"/>
        <v>-----</v>
      </c>
      <c r="G44" s="63">
        <v>0</v>
      </c>
      <c r="H44" s="64">
        <v>0</v>
      </c>
      <c r="I44" s="63">
        <v>0</v>
      </c>
      <c r="J44" s="64">
        <v>0</v>
      </c>
      <c r="K44" s="63">
        <v>0</v>
      </c>
      <c r="L44" s="64">
        <v>0</v>
      </c>
      <c r="M44" s="65">
        <v>0</v>
      </c>
      <c r="N44" s="61">
        <v>0</v>
      </c>
      <c r="O44" s="62" t="str">
        <f t="shared" si="2"/>
        <v>-----</v>
      </c>
      <c r="P44" s="60">
        <f t="shared" si="15"/>
        <v>0</v>
      </c>
      <c r="Q44" s="61">
        <f t="shared" si="15"/>
        <v>0</v>
      </c>
      <c r="R44" s="62" t="str">
        <f t="shared" si="3"/>
        <v>-----</v>
      </c>
      <c r="S44" s="63">
        <v>0</v>
      </c>
      <c r="T44" s="64">
        <v>0</v>
      </c>
      <c r="U44" s="63">
        <v>0</v>
      </c>
      <c r="V44" s="64">
        <v>0</v>
      </c>
    </row>
    <row r="45" spans="1:22" ht="12" customHeight="1" x14ac:dyDescent="0.4">
      <c r="A45" s="52"/>
      <c r="B45" s="10" t="s">
        <v>28</v>
      </c>
      <c r="C45" s="59" t="s">
        <v>103</v>
      </c>
      <c r="D45" s="60">
        <f t="shared" si="14"/>
        <v>5</v>
      </c>
      <c r="E45" s="61">
        <f t="shared" si="14"/>
        <v>-1</v>
      </c>
      <c r="F45" s="62">
        <f t="shared" si="1"/>
        <v>-0.16666666666666666</v>
      </c>
      <c r="G45" s="63">
        <v>0</v>
      </c>
      <c r="H45" s="64">
        <v>0</v>
      </c>
      <c r="I45" s="63">
        <v>1</v>
      </c>
      <c r="J45" s="64">
        <v>0</v>
      </c>
      <c r="K45" s="63">
        <v>4</v>
      </c>
      <c r="L45" s="64">
        <v>-1</v>
      </c>
      <c r="M45" s="65">
        <v>0</v>
      </c>
      <c r="N45" s="61">
        <v>0</v>
      </c>
      <c r="O45" s="62" t="str">
        <f t="shared" si="2"/>
        <v>-----</v>
      </c>
      <c r="P45" s="60">
        <f t="shared" si="15"/>
        <v>5</v>
      </c>
      <c r="Q45" s="61">
        <f t="shared" si="15"/>
        <v>-1</v>
      </c>
      <c r="R45" s="62">
        <f t="shared" si="3"/>
        <v>-0.16666666666666666</v>
      </c>
      <c r="S45" s="63">
        <v>1</v>
      </c>
      <c r="T45" s="64">
        <v>0</v>
      </c>
      <c r="U45" s="63">
        <v>4</v>
      </c>
      <c r="V45" s="64">
        <v>-1</v>
      </c>
    </row>
    <row r="46" spans="1:22" ht="12" customHeight="1" x14ac:dyDescent="0.4">
      <c r="A46" s="52"/>
      <c r="B46" s="10" t="s">
        <v>31</v>
      </c>
      <c r="C46" s="59" t="s">
        <v>104</v>
      </c>
      <c r="D46" s="60">
        <f t="shared" si="14"/>
        <v>4</v>
      </c>
      <c r="E46" s="61">
        <f t="shared" si="14"/>
        <v>0</v>
      </c>
      <c r="F46" s="62">
        <f t="shared" si="1"/>
        <v>0</v>
      </c>
      <c r="G46" s="63">
        <v>0</v>
      </c>
      <c r="H46" s="64">
        <v>0</v>
      </c>
      <c r="I46" s="63">
        <v>0</v>
      </c>
      <c r="J46" s="64">
        <v>0</v>
      </c>
      <c r="K46" s="63">
        <v>4</v>
      </c>
      <c r="L46" s="64">
        <v>0</v>
      </c>
      <c r="M46" s="65">
        <v>0</v>
      </c>
      <c r="N46" s="61">
        <v>0</v>
      </c>
      <c r="O46" s="62" t="str">
        <f t="shared" si="2"/>
        <v>-----</v>
      </c>
      <c r="P46" s="60">
        <f t="shared" si="15"/>
        <v>4</v>
      </c>
      <c r="Q46" s="61">
        <f t="shared" si="15"/>
        <v>0</v>
      </c>
      <c r="R46" s="62">
        <f t="shared" si="3"/>
        <v>0</v>
      </c>
      <c r="S46" s="63">
        <v>0</v>
      </c>
      <c r="T46" s="64">
        <v>0</v>
      </c>
      <c r="U46" s="63">
        <v>4</v>
      </c>
      <c r="V46" s="64">
        <v>0</v>
      </c>
    </row>
    <row r="47" spans="1:22" ht="12" customHeight="1" x14ac:dyDescent="0.4">
      <c r="A47" s="52"/>
      <c r="B47" s="10"/>
      <c r="C47" s="59" t="s">
        <v>66</v>
      </c>
      <c r="D47" s="60">
        <f t="shared" si="14"/>
        <v>5</v>
      </c>
      <c r="E47" s="61">
        <f t="shared" si="14"/>
        <v>-3</v>
      </c>
      <c r="F47" s="62">
        <f t="shared" si="1"/>
        <v>-0.375</v>
      </c>
      <c r="G47" s="63">
        <v>0</v>
      </c>
      <c r="H47" s="64">
        <v>-1</v>
      </c>
      <c r="I47" s="63">
        <v>0</v>
      </c>
      <c r="J47" s="64">
        <v>0</v>
      </c>
      <c r="K47" s="63">
        <v>5</v>
      </c>
      <c r="L47" s="64">
        <v>-2</v>
      </c>
      <c r="M47" s="65">
        <v>0</v>
      </c>
      <c r="N47" s="61">
        <v>-1</v>
      </c>
      <c r="O47" s="62">
        <f t="shared" si="2"/>
        <v>-1</v>
      </c>
      <c r="P47" s="60">
        <f t="shared" si="15"/>
        <v>5</v>
      </c>
      <c r="Q47" s="61">
        <f t="shared" si="15"/>
        <v>-3</v>
      </c>
      <c r="R47" s="62">
        <f t="shared" si="3"/>
        <v>-0.375</v>
      </c>
      <c r="S47" s="63">
        <v>0</v>
      </c>
      <c r="T47" s="64">
        <v>0</v>
      </c>
      <c r="U47" s="63">
        <v>5</v>
      </c>
      <c r="V47" s="64">
        <v>-3</v>
      </c>
    </row>
    <row r="48" spans="1:22" ht="12" customHeight="1" x14ac:dyDescent="0.4">
      <c r="A48" s="80"/>
      <c r="B48" s="66"/>
      <c r="C48" s="67" t="s">
        <v>67</v>
      </c>
      <c r="D48" s="68">
        <f t="shared" si="14"/>
        <v>7</v>
      </c>
      <c r="E48" s="69">
        <f t="shared" si="14"/>
        <v>-8</v>
      </c>
      <c r="F48" s="70">
        <f t="shared" si="1"/>
        <v>-0.53333333333333333</v>
      </c>
      <c r="G48" s="71">
        <v>0</v>
      </c>
      <c r="H48" s="72">
        <v>0</v>
      </c>
      <c r="I48" s="71">
        <v>0</v>
      </c>
      <c r="J48" s="72">
        <v>-2</v>
      </c>
      <c r="K48" s="71">
        <v>7</v>
      </c>
      <c r="L48" s="72">
        <v>-6</v>
      </c>
      <c r="M48" s="73">
        <v>0</v>
      </c>
      <c r="N48" s="69">
        <v>0</v>
      </c>
      <c r="O48" s="70" t="str">
        <f t="shared" si="2"/>
        <v>-----</v>
      </c>
      <c r="P48" s="68">
        <f t="shared" si="15"/>
        <v>7</v>
      </c>
      <c r="Q48" s="69">
        <f t="shared" si="15"/>
        <v>-8</v>
      </c>
      <c r="R48" s="70">
        <f t="shared" si="3"/>
        <v>-0.53333333333333333</v>
      </c>
      <c r="S48" s="71">
        <v>0</v>
      </c>
      <c r="T48" s="72">
        <v>-2</v>
      </c>
      <c r="U48" s="71">
        <v>7</v>
      </c>
      <c r="V48" s="72">
        <v>-6</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98</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警察署別すべての事故（１２月末）</vt:lpstr>
      <vt:lpstr>警察署別すべての事故（１２月中）</vt:lpstr>
      <vt:lpstr>警察署別高齢者関連（１２月末）</vt:lpstr>
      <vt:lpstr>警察署別高齢者関連（１２月中）</vt:lpstr>
      <vt:lpstr>警察署別自転車関連（１２月末）</vt:lpstr>
      <vt:lpstr>警察署別自転車関連（１２月中）</vt:lpstr>
      <vt:lpstr>'警察署別すべての事故（１２月中）'!Print_Area</vt:lpstr>
      <vt:lpstr>'警察署別すべての事故（１２月末）'!Print_Area</vt:lpstr>
      <vt:lpstr>'警察署別高齢者関連（１２月中）'!Print_Area</vt:lpstr>
      <vt:lpstr>'警察署別高齢者関連（１２月末）'!Print_Area</vt:lpstr>
      <vt:lpstr>'警察署別自転車関連（１２月中）'!Print_Area</vt:lpstr>
      <vt:lpstr>'警察署別自転車関連（１２月末）'!Print_Area</vt:lpstr>
      <vt:lpstr>'警察署別すべての事故（１２月末）'!Print_Titles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2022-06-21T06:44:15Z</dcterms:created>
  <dcterms:modified xsi:type="dcterms:W3CDTF">2024-03-16T02:09:48Z</dcterms:modified>
</cp:coreProperties>
</file>